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O\COVID-19\"/>
    </mc:Choice>
  </mc:AlternateContent>
  <xr:revisionPtr revIDLastSave="0" documentId="13_ncr:1_{D758949D-932C-48AC-95C2-AB32CFF5D401}" xr6:coauthVersionLast="45" xr6:coauthVersionMax="45" xr10:uidLastSave="{00000000-0000-0000-0000-000000000000}"/>
  <bookViews>
    <workbookView xWindow="28680" yWindow="-255" windowWidth="29040" windowHeight="16440" xr2:uid="{3BBEEC89-48A4-46B8-9811-BB83CD89FE2F}"/>
  </bookViews>
  <sheets>
    <sheet name="FTE Estimator" sheetId="1" r:id="rId1"/>
    <sheet name="Example" sheetId="2" r:id="rId2"/>
  </sheets>
  <definedNames>
    <definedName name="Cycle" localSheetId="1">Example!$C$7:$C$16</definedName>
    <definedName name="Cycle">'FTE Estimator'!$C$7:$C$16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3" i="2" l="1"/>
  <c r="D15" i="2"/>
  <c r="D4" i="2"/>
  <c r="K29" i="2" s="1"/>
  <c r="K18" i="2" l="1"/>
  <c r="K26" i="2"/>
  <c r="K11" i="2"/>
  <c r="L30" i="2"/>
  <c r="K15" i="2"/>
  <c r="K8" i="2"/>
  <c r="L19" i="2"/>
  <c r="K28" i="2"/>
  <c r="K14" i="2"/>
  <c r="L21" i="2"/>
  <c r="L25" i="2"/>
  <c r="L14" i="2"/>
  <c r="K22" i="2"/>
  <c r="K30" i="2"/>
  <c r="K7" i="2"/>
  <c r="L18" i="2"/>
  <c r="L26" i="2"/>
  <c r="L11" i="2"/>
  <c r="K23" i="2"/>
  <c r="K27" i="2"/>
  <c r="L15" i="2"/>
  <c r="L31" i="2"/>
  <c r="L12" i="2"/>
  <c r="K20" i="2"/>
  <c r="K9" i="2"/>
  <c r="L16" i="2"/>
  <c r="L20" i="2"/>
  <c r="L24" i="2"/>
  <c r="L28" i="2"/>
  <c r="K10" i="2"/>
  <c r="L17" i="2"/>
  <c r="L29" i="2"/>
  <c r="L10" i="2"/>
  <c r="L22" i="2"/>
  <c r="L7" i="2"/>
  <c r="K19" i="2"/>
  <c r="K31" i="2"/>
  <c r="K12" i="2"/>
  <c r="L23" i="2"/>
  <c r="L27" i="2"/>
  <c r="L8" i="2"/>
  <c r="K16" i="2"/>
  <c r="K24" i="2"/>
  <c r="K13" i="2"/>
  <c r="L9" i="2"/>
  <c r="L13" i="2"/>
  <c r="K17" i="2"/>
  <c r="K21" i="2"/>
  <c r="K25" i="2"/>
  <c r="K33" i="2" l="1"/>
  <c r="L33" i="2"/>
  <c r="J33" i="1" l="1"/>
  <c r="D15" i="1"/>
  <c r="D4" i="1"/>
  <c r="K29" i="1" s="1"/>
  <c r="L7" i="1" l="1"/>
  <c r="K18" i="1"/>
  <c r="L14" i="1"/>
  <c r="L22" i="1"/>
  <c r="L26" i="1"/>
  <c r="K7" i="1"/>
  <c r="K15" i="1"/>
  <c r="K23" i="1"/>
  <c r="K31" i="1"/>
  <c r="L11" i="1"/>
  <c r="L19" i="1"/>
  <c r="L31" i="1"/>
  <c r="K16" i="1"/>
  <c r="L8" i="1"/>
  <c r="L12" i="1"/>
  <c r="L16" i="1"/>
  <c r="L20" i="1"/>
  <c r="L24" i="1"/>
  <c r="L28" i="1"/>
  <c r="L9" i="1"/>
  <c r="L13" i="1"/>
  <c r="L17" i="1"/>
  <c r="L21" i="1"/>
  <c r="L25" i="1"/>
  <c r="L29" i="1"/>
  <c r="K10" i="1"/>
  <c r="K14" i="1"/>
  <c r="K22" i="1"/>
  <c r="K26" i="1"/>
  <c r="K30" i="1"/>
  <c r="L10" i="1"/>
  <c r="L18" i="1"/>
  <c r="L30" i="1"/>
  <c r="K11" i="1"/>
  <c r="K19" i="1"/>
  <c r="K27" i="1"/>
  <c r="L15" i="1"/>
  <c r="L23" i="1"/>
  <c r="L27" i="1"/>
  <c r="K8" i="1"/>
  <c r="K12" i="1"/>
  <c r="K20" i="1"/>
  <c r="K24" i="1"/>
  <c r="K28" i="1"/>
  <c r="K9" i="1"/>
  <c r="K13" i="1"/>
  <c r="K17" i="1"/>
  <c r="K21" i="1"/>
  <c r="K25" i="1"/>
  <c r="K33" i="1" l="1"/>
  <c r="L3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Joe Erickson</author>
  </authors>
  <commentList>
    <comment ref="L4" authorId="0" shapeId="0" xr:uid="{CB6472A9-6399-44D6-980D-1CDC9F760453}">
      <text>
        <r>
          <rPr>
            <b/>
            <sz val="9"/>
            <color indexed="81"/>
            <rFont val="Tahoma"/>
            <family val="2"/>
          </rPr>
          <t xml:space="preserve">This worksheet has been locked (no password) to protect the formulas. 
To unlock, click on:
Review&gt; Unprotect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Joe Erickson</author>
  </authors>
  <commentList>
    <comment ref="L4" authorId="0" shapeId="0" xr:uid="{BE857AA8-4951-4B75-8BB9-73AF19534161}">
      <text>
        <r>
          <rPr>
            <b/>
            <sz val="9"/>
            <color indexed="81"/>
            <rFont val="Tahoma"/>
            <family val="2"/>
          </rPr>
          <t xml:space="preserve">This worksheet has been locked (no password) to protect the formulas. 
To unlock, click on:
Review&gt; Unprotect
</t>
        </r>
      </text>
    </comment>
  </commentList>
</comments>
</file>

<file path=xl/sharedStrings.xml><?xml version="1.0" encoding="utf-8"?>
<sst xmlns="http://schemas.openxmlformats.org/spreadsheetml/2006/main" count="96" uniqueCount="47">
  <si>
    <t>Select Payroll Cycle:</t>
  </si>
  <si>
    <t>*Custom range 1</t>
  </si>
  <si>
    <t>Payroll Cycles</t>
  </si>
  <si>
    <t># hrs/cycle</t>
  </si>
  <si>
    <t>Biweekly</t>
  </si>
  <si>
    <t>*Custom range 2</t>
  </si>
  <si>
    <t>*13 weeks</t>
  </si>
  <si>
    <t>*12 weeks</t>
  </si>
  <si>
    <t>Semi-monthly</t>
  </si>
  <si>
    <t>Weekly</t>
  </si>
  <si>
    <t>Pay period:</t>
  </si>
  <si>
    <t>(enter begin/end dates)</t>
  </si>
  <si>
    <t>Employee Name</t>
  </si>
  <si>
    <t># of Hours</t>
  </si>
  <si>
    <t>FTE Calc (Option 1)</t>
  </si>
  <si>
    <t>FTE Calc (Option 2)</t>
  </si>
  <si>
    <t>Employee 1</t>
  </si>
  <si>
    <t>Employee 2</t>
  </si>
  <si>
    <t>Employee 3</t>
  </si>
  <si>
    <t>Employee 4</t>
  </si>
  <si>
    <t>Employee 5</t>
  </si>
  <si>
    <t>Employee 6</t>
  </si>
  <si>
    <t>Employee 7</t>
  </si>
  <si>
    <t>Employee 8</t>
  </si>
  <si>
    <t>Employee 9</t>
  </si>
  <si>
    <t>Employee 10</t>
  </si>
  <si>
    <t>Employee 11</t>
  </si>
  <si>
    <t>Employee 12</t>
  </si>
  <si>
    <t>Employee 13</t>
  </si>
  <si>
    <t>Employee 14</t>
  </si>
  <si>
    <t>Employee 15</t>
  </si>
  <si>
    <t>Employee 16</t>
  </si>
  <si>
    <t>Employee 17</t>
  </si>
  <si>
    <t>Employee 18</t>
  </si>
  <si>
    <t>Employee 19</t>
  </si>
  <si>
    <t>Employee 20</t>
  </si>
  <si>
    <t>Employee 21</t>
  </si>
  <si>
    <t>Employee 22</t>
  </si>
  <si>
    <t>Employee 23</t>
  </si>
  <si>
    <t>Employee 24</t>
  </si>
  <si>
    <t>Employee 25</t>
  </si>
  <si>
    <t>Totals</t>
  </si>
  <si>
    <t>2/15/19 - 6/30/19</t>
  </si>
  <si>
    <t>2/15/20 - 4/26/20</t>
  </si>
  <si>
    <t>1/1/20 - 2/29/20</t>
  </si>
  <si>
    <t>24-Week range</t>
  </si>
  <si>
    <t>8-week 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</si>
</sst>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#,##0.0_);\(#,##0.0\)"/>
    <numFmt numFmtId="166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left"/>
    </xf>
    <xf numFmtId="0" fontId="5" fillId="2" borderId="1" xfId="0" applyFont="1" applyFill="1" applyBorder="1" applyAlignment="1" applyProtection="1">
      <alignment horizontal="left"/>
      <protection locked="0"/>
    </xf>
    <xf numFmtId="164" fontId="0" fillId="2" borderId="1" xfId="0" applyNumberFormat="1" applyFill="1" applyBorder="1"/>
    <xf numFmtId="164" fontId="0" fillId="2" borderId="0" xfId="0" applyNumberFormat="1" applyFill="1"/>
    <xf numFmtId="0" fontId="0" fillId="2" borderId="0" xfId="0" applyFill="1" applyAlignment="1">
      <alignment horizontal="right"/>
    </xf>
    <xf numFmtId="0" fontId="0" fillId="3" borderId="0" xfId="0" applyFill="1"/>
    <xf numFmtId="165" fontId="4" fillId="3" borderId="4" xfId="1" applyNumberFormat="1" applyFont="1" applyFill="1" applyBorder="1"/>
    <xf numFmtId="0" fontId="5" fillId="2" borderId="5" xfId="0" applyFont="1" applyFill="1" applyBorder="1" applyProtection="1">
      <protection locked="0"/>
    </xf>
    <xf numFmtId="165" fontId="6" fillId="2" borderId="0" xfId="1" applyNumberFormat="1" applyFont="1" applyFill="1" applyBorder="1" applyProtection="1">
      <protection locked="0"/>
    </xf>
    <xf numFmtId="165" fontId="4" fillId="3" borderId="6" xfId="1" applyNumberFormat="1" applyFont="1" applyFill="1" applyBorder="1"/>
    <xf numFmtId="0" fontId="0" fillId="2" borderId="0" xfId="0" applyFill="1" applyProtection="1">
      <protection locked="0"/>
    </xf>
    <xf numFmtId="165" fontId="4" fillId="3" borderId="9" xfId="1" applyNumberFormat="1" applyFont="1" applyFill="1" applyBorder="1"/>
    <xf numFmtId="0" fontId="3" fillId="2" borderId="0" xfId="0" applyFont="1" applyFill="1" applyAlignment="1">
      <alignment horizontal="right"/>
    </xf>
    <xf numFmtId="0" fontId="7" fillId="2" borderId="10" xfId="0" applyFont="1" applyFill="1" applyBorder="1"/>
    <xf numFmtId="0" fontId="2" fillId="3" borderId="11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0" fillId="2" borderId="0" xfId="0" applyFill="1" applyAlignment="1">
      <alignment wrapText="1"/>
    </xf>
    <xf numFmtId="0" fontId="0" fillId="2" borderId="11" xfId="0" applyFill="1" applyBorder="1" applyAlignment="1" applyProtection="1">
      <alignment horizontal="left" indent="1"/>
      <protection locked="0"/>
    </xf>
    <xf numFmtId="0" fontId="0" fillId="2" borderId="12" xfId="0" applyFill="1" applyBorder="1" applyProtection="1"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6" fontId="0" fillId="2" borderId="1" xfId="1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66" fontId="0" fillId="2" borderId="0" xfId="1" applyNumberFormat="1" applyFont="1" applyFill="1" applyAlignment="1">
      <alignment horizontal="center"/>
    </xf>
    <xf numFmtId="166" fontId="0" fillId="2" borderId="0" xfId="0" applyNumberFormat="1" applyFill="1"/>
    <xf numFmtId="0" fontId="0" fillId="2" borderId="11" xfId="0" applyFill="1" applyBorder="1" applyAlignment="1">
      <alignment horizontal="right"/>
    </xf>
    <xf numFmtId="164" fontId="0" fillId="2" borderId="1" xfId="0" applyNumberFormat="1" applyFill="1" applyBorder="1" applyAlignment="1">
      <alignment horizontal="center"/>
    </xf>
    <xf numFmtId="166" fontId="0" fillId="2" borderId="1" xfId="0" applyNumberFormat="1" applyFill="1" applyBorder="1" applyAlignment="1">
      <alignment horizontal="right"/>
    </xf>
    <xf numFmtId="14" fontId="0" fillId="2" borderId="0" xfId="0" applyNumberFormat="1" applyFill="1"/>
    <xf numFmtId="0" fontId="2" fillId="3" borderId="5" xfId="0" applyFont="1" applyFill="1" applyBorder="1" applyProtection="1"/>
    <xf numFmtId="0" fontId="4" fillId="3" borderId="5" xfId="0" applyFont="1" applyFill="1" applyBorder="1" applyProtection="1"/>
    <xf numFmtId="165" fontId="4" fillId="3" borderId="0" xfId="1" applyNumberFormat="1" applyFont="1" applyFill="1" applyBorder="1" applyProtection="1"/>
    <xf numFmtId="0" fontId="4" fillId="3" borderId="2" xfId="0" applyFont="1" applyFill="1" applyBorder="1" applyProtection="1"/>
    <xf numFmtId="165" fontId="4" fillId="3" borderId="3" xfId="1" applyNumberFormat="1" applyFont="1" applyFill="1" applyBorder="1" applyProtection="1"/>
    <xf numFmtId="0" fontId="4" fillId="3" borderId="7" xfId="0" applyFont="1" applyFill="1" applyBorder="1" applyProtection="1"/>
    <xf numFmtId="165" fontId="4" fillId="3" borderId="8" xfId="1" applyNumberFormat="1" applyFont="1" applyFill="1" applyBorder="1" applyProtection="1"/>
    <xf numFmtId="0" fontId="0" fillId="3" borderId="9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1742672</xdr:colOff>
      <xdr:row>0</xdr:row>
      <xdr:rowOff>109008</xdr:rowOff>
    </xdr:from>
    <xdr:to>
      <xdr:col>12</xdr:col>
      <xdr:colOff>4946</xdr:colOff>
      <xdr:row>1</xdr:row>
      <xdr:rowOff>147586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C41194-6D51-49C7-9E94-DB3155D2A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91089" y="109008"/>
          <a:ext cx="2495607" cy="2290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1742672</xdr:colOff>
      <xdr:row>0</xdr:row>
      <xdr:rowOff>109008</xdr:rowOff>
    </xdr:from>
    <xdr:to>
      <xdr:col>12</xdr:col>
      <xdr:colOff>4946</xdr:colOff>
      <xdr:row>1</xdr:row>
      <xdr:rowOff>147586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5CD502-4E86-4D54-ABA7-256518B67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62097" y="109008"/>
          <a:ext cx="2481849" cy="2290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053B4-550F-4C57-8FB6-E7FA44EAC63A}">
  <dimension ref="A1:DN378"/>
  <sheetViews>
    <sheetView tabSelected="1" zoomScale="130" zoomScaleNormal="130" workbookViewId="0">
      <selection activeCell="S25" sqref="R25:S25"/>
    </sheetView>
  </sheetViews>
  <sheetFormatPr defaultRowHeight="15" x14ac:dyDescent="0.25"/>
  <cols>
    <col min="1" max="1" width="1.7109375" style="1" customWidth="1"/>
    <col min="2" max="2" width="0.85546875" style="1" customWidth="1"/>
    <col min="3" max="3" width="18.85546875" customWidth="1"/>
    <col min="5" max="6" width="0.85546875" customWidth="1"/>
    <col min="7" max="7" width="13" customWidth="1"/>
    <col min="8" max="8" width="27.85546875" customWidth="1"/>
    <col min="9" max="9" width="1.28515625" customWidth="1"/>
    <col min="10" max="10" width="12.7109375" customWidth="1"/>
    <col min="11" max="12" width="10.7109375" customWidth="1"/>
    <col min="21" max="21" width="9.7109375" bestFit="1" customWidth="1"/>
    <col min="23" max="23" width="12" bestFit="1" customWidth="1"/>
    <col min="25" max="25" width="12" bestFit="1" customWidth="1"/>
  </cols>
  <sheetData>
    <row r="1" spans="2:118" x14ac:dyDescent="0.2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2:118" x14ac:dyDescent="0.25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2:118" x14ac:dyDescent="0.25">
      <c r="C3" s="2" t="s">
        <v>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</row>
    <row r="4" spans="2:118" x14ac:dyDescent="0.25">
      <c r="C4" s="3" t="s">
        <v>46</v>
      </c>
      <c r="D4" s="4">
        <f>_xlfn.XLOOKUP(C4,C7:C16,D7:D16)</f>
        <v>320</v>
      </c>
      <c r="E4" s="5"/>
      <c r="G4" s="14" t="s">
        <v>10</v>
      </c>
      <c r="H4" s="15" t="s">
        <v>11</v>
      </c>
      <c r="I4" s="14"/>
      <c r="J4" s="1"/>
      <c r="K4" s="1"/>
      <c r="L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</row>
    <row r="5" spans="2:118" ht="6" customHeight="1" x14ac:dyDescent="0.25">
      <c r="C5" s="1"/>
      <c r="D5" s="5"/>
      <c r="E5" s="5"/>
      <c r="F5" s="5"/>
      <c r="G5" s="5"/>
      <c r="H5" s="6"/>
      <c r="I5" s="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</row>
    <row r="6" spans="2:118" ht="27.75" customHeight="1" x14ac:dyDescent="0.25">
      <c r="B6" s="7"/>
      <c r="C6" s="31" t="s">
        <v>2</v>
      </c>
      <c r="D6" s="31" t="s">
        <v>3</v>
      </c>
      <c r="E6" s="8"/>
      <c r="F6" s="5"/>
      <c r="G6" s="5"/>
      <c r="H6" s="16" t="s">
        <v>12</v>
      </c>
      <c r="I6" s="17"/>
      <c r="J6" s="18" t="s">
        <v>13</v>
      </c>
      <c r="K6" s="18" t="s">
        <v>14</v>
      </c>
      <c r="L6" s="18" t="s">
        <v>15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</row>
    <row r="7" spans="2:118" x14ac:dyDescent="0.25">
      <c r="B7" s="7"/>
      <c r="C7" s="9" t="s">
        <v>1</v>
      </c>
      <c r="D7" s="10">
        <v>480</v>
      </c>
      <c r="E7" s="8"/>
      <c r="F7" s="5"/>
      <c r="G7" s="12" t="s">
        <v>7</v>
      </c>
      <c r="H7" s="20" t="s">
        <v>16</v>
      </c>
      <c r="I7" s="21"/>
      <c r="J7" s="22"/>
      <c r="K7" s="23">
        <f t="shared" ref="K7:K18" si="0">IF(J7&gt;($D$4-0.01),1,J7/$D$4)</f>
        <v>0</v>
      </c>
      <c r="L7" s="23">
        <f t="shared" ref="L7:L18" si="1">IF(J7&gt;($D$4-0.01),1,IF(J7&gt;0,0.5,0))</f>
        <v>0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</row>
    <row r="8" spans="2:118" x14ac:dyDescent="0.25">
      <c r="B8" s="7"/>
      <c r="C8" s="9" t="s">
        <v>5</v>
      </c>
      <c r="D8" s="10">
        <v>520</v>
      </c>
      <c r="E8" s="11"/>
      <c r="F8" s="5"/>
      <c r="G8" s="12" t="s">
        <v>6</v>
      </c>
      <c r="H8" s="20" t="s">
        <v>17</v>
      </c>
      <c r="I8" s="21"/>
      <c r="J8" s="22"/>
      <c r="K8" s="23">
        <f t="shared" si="0"/>
        <v>0</v>
      </c>
      <c r="L8" s="23">
        <f t="shared" si="1"/>
        <v>0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</row>
    <row r="9" spans="2:118" x14ac:dyDescent="0.25">
      <c r="B9" s="7"/>
      <c r="C9" s="32" t="s">
        <v>46</v>
      </c>
      <c r="D9" s="33">
        <v>320</v>
      </c>
      <c r="E9" s="11"/>
      <c r="F9" s="5"/>
      <c r="G9" s="5"/>
      <c r="H9" s="20" t="s">
        <v>18</v>
      </c>
      <c r="I9" s="21"/>
      <c r="J9" s="22"/>
      <c r="K9" s="23">
        <f t="shared" si="0"/>
        <v>0</v>
      </c>
      <c r="L9" s="23">
        <f t="shared" si="1"/>
        <v>0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</row>
    <row r="10" spans="2:118" x14ac:dyDescent="0.25">
      <c r="B10" s="7"/>
      <c r="C10" s="32" t="s">
        <v>45</v>
      </c>
      <c r="D10" s="33">
        <v>960</v>
      </c>
      <c r="E10" s="11"/>
      <c r="F10" s="5"/>
      <c r="G10" s="5"/>
      <c r="H10" s="20" t="s">
        <v>19</v>
      </c>
      <c r="I10" s="21"/>
      <c r="J10" s="22"/>
      <c r="K10" s="23">
        <f t="shared" si="0"/>
        <v>0</v>
      </c>
      <c r="L10" s="23">
        <f t="shared" si="1"/>
        <v>0</v>
      </c>
      <c r="M10" s="1"/>
      <c r="N10" s="1"/>
      <c r="O10" s="1"/>
      <c r="P10" s="1"/>
      <c r="Q10" s="1"/>
      <c r="R10" s="1"/>
      <c r="S10" s="1"/>
      <c r="T10" s="1"/>
      <c r="U10" s="30"/>
      <c r="V10" s="1"/>
      <c r="W10" s="30"/>
      <c r="X10" s="1"/>
      <c r="Y10" s="30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</row>
    <row r="11" spans="2:118" x14ac:dyDescent="0.25">
      <c r="B11" s="7"/>
      <c r="C11" s="32" t="s">
        <v>42</v>
      </c>
      <c r="D11" s="33">
        <v>771</v>
      </c>
      <c r="E11" s="11"/>
      <c r="F11" s="5"/>
      <c r="G11" s="5"/>
      <c r="H11" s="20" t="s">
        <v>20</v>
      </c>
      <c r="I11" s="21"/>
      <c r="J11" s="22"/>
      <c r="K11" s="23">
        <f t="shared" si="0"/>
        <v>0</v>
      </c>
      <c r="L11" s="23">
        <f t="shared" si="1"/>
        <v>0</v>
      </c>
      <c r="M11" s="1"/>
      <c r="N11" s="1"/>
      <c r="O11" s="1"/>
      <c r="P11" s="1"/>
      <c r="Q11" s="1"/>
      <c r="R11" s="1"/>
      <c r="S11" s="1"/>
      <c r="T11" s="1"/>
      <c r="U11" s="30"/>
      <c r="V11" s="1"/>
      <c r="W11" s="30"/>
      <c r="X11" s="1"/>
      <c r="Y11" s="30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</row>
    <row r="12" spans="2:118" x14ac:dyDescent="0.25">
      <c r="B12" s="7"/>
      <c r="C12" s="32" t="s">
        <v>44</v>
      </c>
      <c r="D12" s="33">
        <v>337</v>
      </c>
      <c r="E12" s="11"/>
      <c r="F12" s="5"/>
      <c r="G12" s="5"/>
      <c r="H12" s="20" t="s">
        <v>21</v>
      </c>
      <c r="I12" s="21"/>
      <c r="J12" s="22"/>
      <c r="K12" s="23">
        <f t="shared" si="0"/>
        <v>0</v>
      </c>
      <c r="L12" s="23">
        <f t="shared" si="1"/>
        <v>0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</row>
    <row r="13" spans="2:118" x14ac:dyDescent="0.25">
      <c r="B13" s="7"/>
      <c r="C13" s="32" t="s">
        <v>43</v>
      </c>
      <c r="D13" s="33">
        <v>406</v>
      </c>
      <c r="E13" s="11"/>
      <c r="F13" s="5"/>
      <c r="G13" s="5"/>
      <c r="H13" s="20" t="s">
        <v>22</v>
      </c>
      <c r="I13" s="21"/>
      <c r="J13" s="22"/>
      <c r="K13" s="23">
        <f t="shared" si="0"/>
        <v>0</v>
      </c>
      <c r="L13" s="23">
        <f t="shared" si="1"/>
        <v>0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</row>
    <row r="14" spans="2:118" x14ac:dyDescent="0.25">
      <c r="B14" s="7"/>
      <c r="C14" s="34" t="s">
        <v>4</v>
      </c>
      <c r="D14" s="35">
        <v>80</v>
      </c>
      <c r="E14" s="11"/>
      <c r="F14" s="5"/>
      <c r="G14" s="5"/>
      <c r="H14" s="20" t="s">
        <v>23</v>
      </c>
      <c r="I14" s="21"/>
      <c r="J14" s="22"/>
      <c r="K14" s="23">
        <f t="shared" si="0"/>
        <v>0</v>
      </c>
      <c r="L14" s="23">
        <f t="shared" si="1"/>
        <v>0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</row>
    <row r="15" spans="2:118" x14ac:dyDescent="0.25">
      <c r="B15" s="7"/>
      <c r="C15" s="32" t="s">
        <v>8</v>
      </c>
      <c r="D15" s="33">
        <f>40*52/24</f>
        <v>86.666666666666671</v>
      </c>
      <c r="E15" s="13"/>
      <c r="F15" s="5"/>
      <c r="G15" s="5"/>
      <c r="H15" s="20" t="s">
        <v>24</v>
      </c>
      <c r="I15" s="21"/>
      <c r="J15" s="22"/>
      <c r="K15" s="23">
        <f t="shared" si="0"/>
        <v>0</v>
      </c>
      <c r="L15" s="23">
        <f t="shared" si="1"/>
        <v>0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</row>
    <row r="16" spans="2:118" x14ac:dyDescent="0.25">
      <c r="B16" s="38"/>
      <c r="C16" s="36" t="s">
        <v>9</v>
      </c>
      <c r="D16" s="37">
        <v>40</v>
      </c>
      <c r="E16" s="13"/>
      <c r="F16" s="5"/>
      <c r="G16" s="5"/>
      <c r="H16" s="20" t="s">
        <v>25</v>
      </c>
      <c r="I16" s="21"/>
      <c r="J16" s="22"/>
      <c r="K16" s="23">
        <f t="shared" si="0"/>
        <v>0</v>
      </c>
      <c r="L16" s="23">
        <f t="shared" si="1"/>
        <v>0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</row>
    <row r="17" spans="3:118" ht="15" customHeight="1" x14ac:dyDescent="0.25">
      <c r="C17" s="1"/>
      <c r="D17" s="1"/>
      <c r="E17" s="1"/>
      <c r="F17" s="1"/>
      <c r="G17" s="1"/>
      <c r="H17" s="20" t="s">
        <v>26</v>
      </c>
      <c r="I17" s="21"/>
      <c r="J17" s="22"/>
      <c r="K17" s="23">
        <f t="shared" si="0"/>
        <v>0</v>
      </c>
      <c r="L17" s="23">
        <f t="shared" si="1"/>
        <v>0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</row>
    <row r="18" spans="3:118" x14ac:dyDescent="0.25">
      <c r="C18" s="1"/>
      <c r="D18" s="1"/>
      <c r="E18" s="1"/>
      <c r="F18" s="1"/>
      <c r="G18" s="1"/>
      <c r="H18" s="20" t="s">
        <v>27</v>
      </c>
      <c r="I18" s="21"/>
      <c r="J18" s="22"/>
      <c r="K18" s="23">
        <f t="shared" si="0"/>
        <v>0</v>
      </c>
      <c r="L18" s="23">
        <f t="shared" si="1"/>
        <v>0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</row>
    <row r="19" spans="3:118" x14ac:dyDescent="0.25">
      <c r="C19" s="1"/>
      <c r="D19" s="1"/>
      <c r="E19" s="1"/>
      <c r="F19" s="1"/>
      <c r="G19" s="1"/>
      <c r="H19" s="20" t="s">
        <v>28</v>
      </c>
      <c r="I19" s="21"/>
      <c r="J19" s="22"/>
      <c r="K19" s="23">
        <f t="shared" ref="K19:K31" si="2">IF(J19&gt;($D$4-0.01),1,J19/$D$4)</f>
        <v>0</v>
      </c>
      <c r="L19" s="23">
        <f t="shared" ref="L19:L31" si="3">IF(J19&gt;($D$4-0.01),1,IF(J19&gt;0,0.5,0))</f>
        <v>0</v>
      </c>
      <c r="M19" s="1"/>
      <c r="N19" s="19"/>
      <c r="O19" s="19"/>
      <c r="P19" s="19"/>
      <c r="Q19" s="19"/>
      <c r="R19" s="19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</row>
    <row r="20" spans="3:118" x14ac:dyDescent="0.25">
      <c r="C20" s="1"/>
      <c r="D20" s="1"/>
      <c r="E20" s="1"/>
      <c r="F20" s="1"/>
      <c r="G20" s="1"/>
      <c r="H20" s="20" t="s">
        <v>29</v>
      </c>
      <c r="I20" s="21"/>
      <c r="J20" s="22"/>
      <c r="K20" s="23">
        <f t="shared" si="2"/>
        <v>0</v>
      </c>
      <c r="L20" s="23">
        <f t="shared" si="3"/>
        <v>0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</row>
    <row r="21" spans="3:118" x14ac:dyDescent="0.25">
      <c r="C21" s="1"/>
      <c r="D21" s="1"/>
      <c r="E21" s="1"/>
      <c r="F21" s="1"/>
      <c r="G21" s="1"/>
      <c r="H21" s="20" t="s">
        <v>30</v>
      </c>
      <c r="I21" s="21"/>
      <c r="J21" s="22"/>
      <c r="K21" s="23">
        <f t="shared" si="2"/>
        <v>0</v>
      </c>
      <c r="L21" s="23">
        <f t="shared" si="3"/>
        <v>0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</row>
    <row r="22" spans="3:118" x14ac:dyDescent="0.25">
      <c r="C22" s="1"/>
      <c r="D22" s="1"/>
      <c r="E22" s="1"/>
      <c r="F22" s="1"/>
      <c r="G22" s="1"/>
      <c r="H22" s="20" t="s">
        <v>31</v>
      </c>
      <c r="I22" s="21"/>
      <c r="J22" s="22"/>
      <c r="K22" s="23">
        <f t="shared" si="2"/>
        <v>0</v>
      </c>
      <c r="L22" s="23">
        <f t="shared" si="3"/>
        <v>0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</row>
    <row r="23" spans="3:118" x14ac:dyDescent="0.25">
      <c r="C23" s="1"/>
      <c r="D23" s="1"/>
      <c r="E23" s="1"/>
      <c r="F23" s="1"/>
      <c r="G23" s="1"/>
      <c r="H23" s="20" t="s">
        <v>32</v>
      </c>
      <c r="I23" s="21"/>
      <c r="J23" s="22"/>
      <c r="K23" s="23">
        <f t="shared" si="2"/>
        <v>0</v>
      </c>
      <c r="L23" s="23">
        <f t="shared" si="3"/>
        <v>0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</row>
    <row r="24" spans="3:118" x14ac:dyDescent="0.25">
      <c r="C24" s="1"/>
      <c r="D24" s="1"/>
      <c r="E24" s="1"/>
      <c r="F24" s="1"/>
      <c r="G24" s="1"/>
      <c r="H24" s="20" t="s">
        <v>33</v>
      </c>
      <c r="I24" s="21"/>
      <c r="J24" s="22"/>
      <c r="K24" s="23">
        <f t="shared" si="2"/>
        <v>0</v>
      </c>
      <c r="L24" s="23">
        <f t="shared" si="3"/>
        <v>0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</row>
    <row r="25" spans="3:118" x14ac:dyDescent="0.25">
      <c r="C25" s="1"/>
      <c r="D25" s="1"/>
      <c r="E25" s="1"/>
      <c r="F25" s="1"/>
      <c r="G25" s="1"/>
      <c r="H25" s="20" t="s">
        <v>34</v>
      </c>
      <c r="I25" s="21"/>
      <c r="J25" s="22"/>
      <c r="K25" s="23">
        <f t="shared" si="2"/>
        <v>0</v>
      </c>
      <c r="L25" s="23">
        <f t="shared" si="3"/>
        <v>0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</row>
    <row r="26" spans="3:118" x14ac:dyDescent="0.25">
      <c r="C26" s="1"/>
      <c r="D26" s="1"/>
      <c r="E26" s="1"/>
      <c r="F26" s="1"/>
      <c r="G26" s="1"/>
      <c r="H26" s="20" t="s">
        <v>35</v>
      </c>
      <c r="I26" s="21"/>
      <c r="J26" s="22"/>
      <c r="K26" s="23">
        <f t="shared" si="2"/>
        <v>0</v>
      </c>
      <c r="L26" s="23">
        <f t="shared" si="3"/>
        <v>0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</row>
    <row r="27" spans="3:118" x14ac:dyDescent="0.25">
      <c r="C27" s="1"/>
      <c r="D27" s="1"/>
      <c r="E27" s="1"/>
      <c r="F27" s="1"/>
      <c r="G27" s="1"/>
      <c r="H27" s="20" t="s">
        <v>36</v>
      </c>
      <c r="I27" s="21"/>
      <c r="J27" s="22"/>
      <c r="K27" s="23">
        <f t="shared" si="2"/>
        <v>0</v>
      </c>
      <c r="L27" s="23">
        <f t="shared" si="3"/>
        <v>0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</row>
    <row r="28" spans="3:118" x14ac:dyDescent="0.25">
      <c r="C28" s="1"/>
      <c r="D28" s="1"/>
      <c r="E28" s="1"/>
      <c r="F28" s="1"/>
      <c r="G28" s="1"/>
      <c r="H28" s="20" t="s">
        <v>37</v>
      </c>
      <c r="I28" s="21"/>
      <c r="J28" s="22"/>
      <c r="K28" s="23">
        <f t="shared" si="2"/>
        <v>0</v>
      </c>
      <c r="L28" s="23">
        <f t="shared" si="3"/>
        <v>0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</row>
    <row r="29" spans="3:118" x14ac:dyDescent="0.25">
      <c r="C29" s="1"/>
      <c r="D29" s="1"/>
      <c r="E29" s="1"/>
      <c r="F29" s="1"/>
      <c r="G29" s="1"/>
      <c r="H29" s="20" t="s">
        <v>38</v>
      </c>
      <c r="I29" s="21"/>
      <c r="J29" s="22"/>
      <c r="K29" s="23">
        <f t="shared" si="2"/>
        <v>0</v>
      </c>
      <c r="L29" s="23">
        <f t="shared" si="3"/>
        <v>0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</row>
    <row r="30" spans="3:118" x14ac:dyDescent="0.25">
      <c r="C30" s="1"/>
      <c r="D30" s="1"/>
      <c r="E30" s="1"/>
      <c r="F30" s="1"/>
      <c r="G30" s="1"/>
      <c r="H30" s="20" t="s">
        <v>39</v>
      </c>
      <c r="I30" s="21"/>
      <c r="J30" s="22"/>
      <c r="K30" s="23">
        <f t="shared" si="2"/>
        <v>0</v>
      </c>
      <c r="L30" s="23">
        <f t="shared" si="3"/>
        <v>0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</row>
    <row r="31" spans="3:118" x14ac:dyDescent="0.25">
      <c r="C31" s="1"/>
      <c r="D31" s="1"/>
      <c r="E31" s="1"/>
      <c r="F31" s="1"/>
      <c r="G31" s="1"/>
      <c r="H31" s="20" t="s">
        <v>40</v>
      </c>
      <c r="I31" s="21"/>
      <c r="J31" s="22"/>
      <c r="K31" s="23">
        <f t="shared" si="2"/>
        <v>0</v>
      </c>
      <c r="L31" s="23">
        <f t="shared" si="3"/>
        <v>0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</row>
    <row r="32" spans="3:118" x14ac:dyDescent="0.25">
      <c r="C32" s="1"/>
      <c r="D32" s="1"/>
      <c r="E32" s="1"/>
      <c r="F32" s="1"/>
      <c r="G32" s="1"/>
      <c r="H32" s="1"/>
      <c r="I32" s="1"/>
      <c r="J32" s="24"/>
      <c r="K32" s="25"/>
      <c r="L32" s="26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</row>
    <row r="33" spans="3:118" x14ac:dyDescent="0.25">
      <c r="C33" s="1"/>
      <c r="D33" s="1"/>
      <c r="E33" s="1"/>
      <c r="F33" s="1"/>
      <c r="G33" s="1"/>
      <c r="H33" s="27" t="s">
        <v>41</v>
      </c>
      <c r="I33" s="21"/>
      <c r="J33" s="28">
        <f t="shared" ref="J33:L33" si="4">SUM(J7:J31)</f>
        <v>0</v>
      </c>
      <c r="K33" s="29">
        <f t="shared" si="4"/>
        <v>0</v>
      </c>
      <c r="L33" s="29">
        <f t="shared" si="4"/>
        <v>0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</row>
    <row r="34" spans="3:118" x14ac:dyDescent="0.25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</row>
    <row r="35" spans="3:118" x14ac:dyDescent="0.25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</row>
    <row r="36" spans="3:118" x14ac:dyDescent="0.25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</row>
    <row r="37" spans="3:118" x14ac:dyDescent="0.25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</row>
    <row r="38" spans="3:118" x14ac:dyDescent="0.25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</row>
    <row r="39" spans="3:118" x14ac:dyDescent="0.25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</row>
    <row r="40" spans="3:118" x14ac:dyDescent="0.25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</row>
    <row r="41" spans="3:118" x14ac:dyDescent="0.25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</row>
    <row r="42" spans="3:118" x14ac:dyDescent="0.25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</row>
    <row r="43" spans="3:118" x14ac:dyDescent="0.25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</row>
    <row r="44" spans="3:118" x14ac:dyDescent="0.25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</row>
    <row r="45" spans="3:118" x14ac:dyDescent="0.25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</row>
    <row r="46" spans="3:118" x14ac:dyDescent="0.25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</row>
    <row r="47" spans="3:118" x14ac:dyDescent="0.25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</row>
    <row r="48" spans="3:118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</row>
    <row r="49" spans="3:118" x14ac:dyDescent="0.2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</row>
    <row r="50" spans="3:118" x14ac:dyDescent="0.25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</row>
    <row r="51" spans="3:118" x14ac:dyDescent="0.25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</row>
    <row r="52" spans="3:118" x14ac:dyDescent="0.2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</row>
    <row r="53" spans="3:118" x14ac:dyDescent="0.25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</row>
    <row r="54" spans="3:118" x14ac:dyDescent="0.2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</row>
    <row r="55" spans="3:118" x14ac:dyDescent="0.25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</row>
    <row r="56" spans="3:118" x14ac:dyDescent="0.25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</row>
    <row r="57" spans="3:118" x14ac:dyDescent="0.25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</row>
    <row r="58" spans="3:118" x14ac:dyDescent="0.2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</row>
    <row r="59" spans="3:118" x14ac:dyDescent="0.2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</row>
    <row r="60" spans="3:118" x14ac:dyDescent="0.2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</row>
    <row r="61" spans="3:118" x14ac:dyDescent="0.2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</row>
    <row r="62" spans="3:118" x14ac:dyDescent="0.2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</row>
    <row r="63" spans="3:118" x14ac:dyDescent="0.2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</row>
    <row r="64" spans="3:118" x14ac:dyDescent="0.2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</row>
    <row r="65" spans="3:118" x14ac:dyDescent="0.2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</row>
    <row r="66" spans="3:118" x14ac:dyDescent="0.2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</row>
    <row r="67" spans="3:118" x14ac:dyDescent="0.2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</row>
    <row r="68" spans="3:118" x14ac:dyDescent="0.2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</row>
    <row r="69" spans="3:118" x14ac:dyDescent="0.2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</row>
    <row r="70" spans="3:118" x14ac:dyDescent="0.2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</row>
    <row r="71" spans="3:118" x14ac:dyDescent="0.2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</row>
    <row r="72" spans="3:118" x14ac:dyDescent="0.2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</row>
    <row r="73" spans="3:118" x14ac:dyDescent="0.2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</row>
    <row r="74" spans="3:118" x14ac:dyDescent="0.2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</row>
    <row r="75" spans="3:118" x14ac:dyDescent="0.2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</row>
    <row r="76" spans="3:118" x14ac:dyDescent="0.2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</row>
    <row r="77" spans="3:118" x14ac:dyDescent="0.25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</row>
    <row r="78" spans="3:118" x14ac:dyDescent="0.25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</row>
    <row r="79" spans="3:118" x14ac:dyDescent="0.25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</row>
    <row r="80" spans="3:118" x14ac:dyDescent="0.25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</row>
    <row r="81" spans="3:118" x14ac:dyDescent="0.25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</row>
    <row r="82" spans="3:118" x14ac:dyDescent="0.25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</row>
    <row r="83" spans="3:118" x14ac:dyDescent="0.25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</row>
    <row r="84" spans="3:118" x14ac:dyDescent="0.25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</row>
    <row r="85" spans="3:118" x14ac:dyDescent="0.25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</row>
    <row r="86" spans="3:118" x14ac:dyDescent="0.25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</row>
    <row r="87" spans="3:118" x14ac:dyDescent="0.25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</row>
    <row r="88" spans="3:118" x14ac:dyDescent="0.25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</row>
    <row r="89" spans="3:118" x14ac:dyDescent="0.25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</row>
    <row r="90" spans="3:118" x14ac:dyDescent="0.25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</row>
    <row r="91" spans="3:118" x14ac:dyDescent="0.25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</row>
    <row r="92" spans="3:118" x14ac:dyDescent="0.25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</row>
    <row r="93" spans="3:118" x14ac:dyDescent="0.25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</row>
    <row r="94" spans="3:118" x14ac:dyDescent="0.25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</row>
    <row r="95" spans="3:118" x14ac:dyDescent="0.25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</row>
    <row r="96" spans="3:118" x14ac:dyDescent="0.25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</row>
    <row r="97" spans="3:118" x14ac:dyDescent="0.25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</row>
    <row r="98" spans="3:118" x14ac:dyDescent="0.25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</row>
    <row r="99" spans="3:118" x14ac:dyDescent="0.25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</row>
    <row r="100" spans="3:118" x14ac:dyDescent="0.25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</row>
    <row r="101" spans="3:118" x14ac:dyDescent="0.25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</row>
    <row r="102" spans="3:118" x14ac:dyDescent="0.25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</row>
    <row r="103" spans="3:118" x14ac:dyDescent="0.25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</row>
    <row r="104" spans="3:118" x14ac:dyDescent="0.25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</row>
    <row r="105" spans="3:118" x14ac:dyDescent="0.25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</row>
    <row r="106" spans="3:118" x14ac:dyDescent="0.25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</row>
    <row r="107" spans="3:118" x14ac:dyDescent="0.25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</row>
    <row r="108" spans="3:118" x14ac:dyDescent="0.25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</row>
    <row r="109" spans="3:118" x14ac:dyDescent="0.25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</row>
    <row r="110" spans="3:118" x14ac:dyDescent="0.25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</row>
    <row r="111" spans="3:118" x14ac:dyDescent="0.25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</row>
    <row r="112" spans="3:118" x14ac:dyDescent="0.25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</row>
    <row r="113" spans="3:118" x14ac:dyDescent="0.25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</row>
    <row r="114" spans="3:118" x14ac:dyDescent="0.25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</row>
    <row r="115" spans="3:118" x14ac:dyDescent="0.25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</row>
    <row r="116" spans="3:118" x14ac:dyDescent="0.25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</row>
    <row r="117" spans="3:118" x14ac:dyDescent="0.25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</row>
    <row r="118" spans="3:118" x14ac:dyDescent="0.25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</row>
    <row r="119" spans="3:118" x14ac:dyDescent="0.25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</row>
    <row r="120" spans="3:118" x14ac:dyDescent="0.25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</row>
    <row r="121" spans="3:118" x14ac:dyDescent="0.25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</row>
    <row r="122" spans="3:118" x14ac:dyDescent="0.25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</row>
    <row r="123" spans="3:118" x14ac:dyDescent="0.25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</row>
    <row r="124" spans="3:118" x14ac:dyDescent="0.25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</row>
    <row r="125" spans="3:118" x14ac:dyDescent="0.25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</row>
    <row r="126" spans="3:118" x14ac:dyDescent="0.25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</row>
    <row r="127" spans="3:118" x14ac:dyDescent="0.25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</row>
    <row r="128" spans="3:118" x14ac:dyDescent="0.25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</row>
    <row r="129" spans="3:118" x14ac:dyDescent="0.25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</row>
    <row r="130" spans="3:118" x14ac:dyDescent="0.25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</row>
    <row r="131" spans="3:118" x14ac:dyDescent="0.25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</row>
    <row r="132" spans="3:118" x14ac:dyDescent="0.25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</row>
    <row r="133" spans="3:118" x14ac:dyDescent="0.25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</row>
    <row r="134" spans="3:118" x14ac:dyDescent="0.25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</row>
    <row r="135" spans="3:118" x14ac:dyDescent="0.25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</row>
    <row r="136" spans="3:118" x14ac:dyDescent="0.25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</row>
    <row r="137" spans="3:118" x14ac:dyDescent="0.25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</row>
    <row r="138" spans="3:118" x14ac:dyDescent="0.25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</row>
    <row r="139" spans="3:118" x14ac:dyDescent="0.25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</row>
    <row r="140" spans="3:118" x14ac:dyDescent="0.25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</row>
    <row r="141" spans="3:118" x14ac:dyDescent="0.25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</row>
    <row r="142" spans="3:118" x14ac:dyDescent="0.25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</row>
    <row r="143" spans="3:118" x14ac:dyDescent="0.25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</row>
    <row r="144" spans="3:118" x14ac:dyDescent="0.25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</row>
    <row r="145" spans="3:118" x14ac:dyDescent="0.25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</row>
    <row r="146" spans="3:118" x14ac:dyDescent="0.25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</row>
    <row r="147" spans="3:118" x14ac:dyDescent="0.25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</row>
    <row r="148" spans="3:118" x14ac:dyDescent="0.25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</row>
    <row r="149" spans="3:118" x14ac:dyDescent="0.25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</row>
    <row r="150" spans="3:118" x14ac:dyDescent="0.25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</row>
    <row r="151" spans="3:118" x14ac:dyDescent="0.25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</row>
    <row r="152" spans="3:118" x14ac:dyDescent="0.25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</row>
    <row r="153" spans="3:118" x14ac:dyDescent="0.25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</row>
    <row r="154" spans="3:118" x14ac:dyDescent="0.25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</row>
    <row r="155" spans="3:118" x14ac:dyDescent="0.25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</row>
    <row r="156" spans="3:118" x14ac:dyDescent="0.25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</row>
    <row r="157" spans="3:118" x14ac:dyDescent="0.25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</row>
    <row r="158" spans="3:118" x14ac:dyDescent="0.25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</row>
    <row r="159" spans="3:118" x14ac:dyDescent="0.25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</row>
    <row r="160" spans="3:118" x14ac:dyDescent="0.25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</row>
    <row r="161" spans="3:118" x14ac:dyDescent="0.25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</row>
    <row r="162" spans="3:118" x14ac:dyDescent="0.25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</row>
    <row r="163" spans="3:118" x14ac:dyDescent="0.25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</row>
    <row r="164" spans="3:118" x14ac:dyDescent="0.25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</row>
    <row r="165" spans="3:118" x14ac:dyDescent="0.25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</row>
    <row r="166" spans="3:118" x14ac:dyDescent="0.25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</row>
    <row r="167" spans="3:118" x14ac:dyDescent="0.25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</row>
    <row r="168" spans="3:118" x14ac:dyDescent="0.25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</row>
    <row r="169" spans="3:118" x14ac:dyDescent="0.25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</row>
    <row r="170" spans="3:118" x14ac:dyDescent="0.25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</row>
    <row r="171" spans="3:118" x14ac:dyDescent="0.25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</row>
    <row r="172" spans="3:118" x14ac:dyDescent="0.25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</row>
    <row r="173" spans="3:118" x14ac:dyDescent="0.25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</row>
    <row r="174" spans="3:118" x14ac:dyDescent="0.25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</row>
    <row r="175" spans="3:118" x14ac:dyDescent="0.25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</row>
    <row r="176" spans="3:118" x14ac:dyDescent="0.25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</row>
    <row r="177" spans="3:118" x14ac:dyDescent="0.25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</row>
    <row r="178" spans="3:118" x14ac:dyDescent="0.25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</row>
    <row r="179" spans="3:118" x14ac:dyDescent="0.25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</row>
    <row r="180" spans="3:118" x14ac:dyDescent="0.25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</row>
    <row r="181" spans="3:118" x14ac:dyDescent="0.25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</row>
    <row r="182" spans="3:118" x14ac:dyDescent="0.25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</row>
    <row r="183" spans="3:118" x14ac:dyDescent="0.25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</row>
    <row r="184" spans="3:118" x14ac:dyDescent="0.25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</row>
    <row r="185" spans="3:118" x14ac:dyDescent="0.25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</row>
    <row r="186" spans="3:118" x14ac:dyDescent="0.25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</row>
    <row r="187" spans="3:118" x14ac:dyDescent="0.25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</row>
    <row r="188" spans="3:118" x14ac:dyDescent="0.25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</row>
    <row r="189" spans="3:118" x14ac:dyDescent="0.25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</row>
    <row r="190" spans="3:118" x14ac:dyDescent="0.25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</row>
    <row r="191" spans="3:118" x14ac:dyDescent="0.25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</row>
    <row r="192" spans="3:118" x14ac:dyDescent="0.25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</row>
    <row r="193" spans="3:118" x14ac:dyDescent="0.25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</row>
    <row r="194" spans="3:118" x14ac:dyDescent="0.25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</row>
    <row r="195" spans="3:118" x14ac:dyDescent="0.25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</row>
    <row r="196" spans="3:118" x14ac:dyDescent="0.25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</row>
    <row r="197" spans="3:118" x14ac:dyDescent="0.25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</row>
    <row r="198" spans="3:118" x14ac:dyDescent="0.25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</row>
    <row r="199" spans="3:118" x14ac:dyDescent="0.25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</row>
    <row r="200" spans="3:118" x14ac:dyDescent="0.25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</row>
    <row r="201" spans="3:118" x14ac:dyDescent="0.25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</row>
    <row r="202" spans="3:118" x14ac:dyDescent="0.25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</row>
    <row r="203" spans="3:118" x14ac:dyDescent="0.25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</row>
    <row r="204" spans="3:118" x14ac:dyDescent="0.25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</row>
    <row r="205" spans="3:118" x14ac:dyDescent="0.25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</row>
    <row r="206" spans="3:118" x14ac:dyDescent="0.25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</row>
    <row r="207" spans="3:118" x14ac:dyDescent="0.25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</row>
    <row r="208" spans="3:118" x14ac:dyDescent="0.25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</row>
    <row r="209" spans="3:118" x14ac:dyDescent="0.25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</row>
    <row r="210" spans="3:118" x14ac:dyDescent="0.25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</row>
    <row r="211" spans="3:118" x14ac:dyDescent="0.25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</row>
    <row r="212" spans="3:118" x14ac:dyDescent="0.25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</row>
    <row r="213" spans="3:118" x14ac:dyDescent="0.25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</row>
    <row r="214" spans="3:118" x14ac:dyDescent="0.25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</row>
    <row r="215" spans="3:118" x14ac:dyDescent="0.25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</row>
    <row r="216" spans="3:118" x14ac:dyDescent="0.25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</row>
    <row r="217" spans="3:118" x14ac:dyDescent="0.25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</row>
    <row r="218" spans="3:118" x14ac:dyDescent="0.25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</row>
    <row r="219" spans="3:118" x14ac:dyDescent="0.25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</row>
    <row r="220" spans="3:118" x14ac:dyDescent="0.25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</row>
    <row r="221" spans="3:118" x14ac:dyDescent="0.25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</row>
    <row r="222" spans="3:118" x14ac:dyDescent="0.25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</row>
    <row r="223" spans="3:118" x14ac:dyDescent="0.25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</row>
    <row r="224" spans="3:118" x14ac:dyDescent="0.25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</row>
    <row r="225" spans="3:118" x14ac:dyDescent="0.25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</row>
    <row r="226" spans="3:118" x14ac:dyDescent="0.25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</row>
    <row r="227" spans="3:118" x14ac:dyDescent="0.25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</row>
    <row r="228" spans="3:118" x14ac:dyDescent="0.25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</row>
    <row r="229" spans="3:118" x14ac:dyDescent="0.25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</row>
    <row r="230" spans="3:118" x14ac:dyDescent="0.25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</row>
    <row r="231" spans="3:118" x14ac:dyDescent="0.25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</row>
    <row r="232" spans="3:118" x14ac:dyDescent="0.25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</row>
    <row r="233" spans="3:118" x14ac:dyDescent="0.25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</row>
    <row r="234" spans="3:118" x14ac:dyDescent="0.25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</row>
    <row r="235" spans="3:118" x14ac:dyDescent="0.25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</row>
    <row r="236" spans="3:118" x14ac:dyDescent="0.25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</row>
    <row r="237" spans="3:118" x14ac:dyDescent="0.25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</row>
    <row r="238" spans="3:118" x14ac:dyDescent="0.25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</row>
    <row r="239" spans="3:118" x14ac:dyDescent="0.25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</row>
    <row r="240" spans="3:118" x14ac:dyDescent="0.25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</row>
    <row r="241" spans="3:118" x14ac:dyDescent="0.25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</row>
    <row r="242" spans="3:118" x14ac:dyDescent="0.25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</row>
    <row r="243" spans="3:118" x14ac:dyDescent="0.25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</row>
    <row r="244" spans="3:118" x14ac:dyDescent="0.25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</row>
    <row r="245" spans="3:118" x14ac:dyDescent="0.25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</row>
    <row r="246" spans="3:118" x14ac:dyDescent="0.25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</row>
    <row r="247" spans="3:118" x14ac:dyDescent="0.25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</row>
    <row r="248" spans="3:118" x14ac:dyDescent="0.25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</row>
    <row r="249" spans="3:118" x14ac:dyDescent="0.25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</row>
    <row r="250" spans="3:118" x14ac:dyDescent="0.25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</row>
    <row r="251" spans="3:118" x14ac:dyDescent="0.25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</row>
    <row r="252" spans="3:118" x14ac:dyDescent="0.25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</row>
    <row r="253" spans="3:118" x14ac:dyDescent="0.25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</row>
    <row r="254" spans="3:118" x14ac:dyDescent="0.25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</row>
    <row r="255" spans="3:118" x14ac:dyDescent="0.25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</row>
    <row r="256" spans="3:118" x14ac:dyDescent="0.25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</row>
    <row r="257" spans="3:118" x14ac:dyDescent="0.25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</row>
    <row r="258" spans="3:118" x14ac:dyDescent="0.25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</row>
    <row r="259" spans="3:118" x14ac:dyDescent="0.25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</row>
    <row r="260" spans="3:118" x14ac:dyDescent="0.25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</row>
    <row r="261" spans="3:118" x14ac:dyDescent="0.25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</row>
    <row r="262" spans="3:118" x14ac:dyDescent="0.25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</row>
    <row r="263" spans="3:118" x14ac:dyDescent="0.25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</row>
    <row r="264" spans="3:118" x14ac:dyDescent="0.25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</row>
    <row r="265" spans="3:118" x14ac:dyDescent="0.25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</row>
    <row r="266" spans="3:118" x14ac:dyDescent="0.25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</row>
    <row r="267" spans="3:118" x14ac:dyDescent="0.25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</row>
    <row r="268" spans="3:118" x14ac:dyDescent="0.25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</row>
    <row r="269" spans="3:118" x14ac:dyDescent="0.25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</row>
    <row r="270" spans="3:118" x14ac:dyDescent="0.25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</row>
    <row r="271" spans="3:118" x14ac:dyDescent="0.25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</row>
    <row r="272" spans="3:118" x14ac:dyDescent="0.25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</row>
    <row r="273" spans="3:118" x14ac:dyDescent="0.25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</row>
    <row r="274" spans="3:118" x14ac:dyDescent="0.25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</row>
    <row r="275" spans="3:118" x14ac:dyDescent="0.25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</row>
    <row r="276" spans="3:118" x14ac:dyDescent="0.25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</row>
    <row r="277" spans="3:118" x14ac:dyDescent="0.25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</row>
    <row r="278" spans="3:118" x14ac:dyDescent="0.25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</row>
    <row r="279" spans="3:118" x14ac:dyDescent="0.25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</row>
    <row r="280" spans="3:118" x14ac:dyDescent="0.25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</row>
    <row r="281" spans="3:118" x14ac:dyDescent="0.25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</row>
    <row r="282" spans="3:118" x14ac:dyDescent="0.25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</row>
    <row r="283" spans="3:118" x14ac:dyDescent="0.25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</row>
    <row r="284" spans="3:118" x14ac:dyDescent="0.25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</row>
    <row r="285" spans="3:118" x14ac:dyDescent="0.25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</row>
    <row r="286" spans="3:118" x14ac:dyDescent="0.25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</row>
    <row r="287" spans="3:118" x14ac:dyDescent="0.25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</row>
    <row r="288" spans="3:118" x14ac:dyDescent="0.25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</row>
    <row r="289" spans="3:118" x14ac:dyDescent="0.25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</row>
    <row r="290" spans="3:118" x14ac:dyDescent="0.25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</row>
    <row r="291" spans="3:118" x14ac:dyDescent="0.25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</row>
    <row r="292" spans="3:118" x14ac:dyDescent="0.25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</row>
    <row r="293" spans="3:118" x14ac:dyDescent="0.25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</row>
    <row r="294" spans="3:118" x14ac:dyDescent="0.25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</row>
    <row r="295" spans="3:118" x14ac:dyDescent="0.25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</row>
    <row r="296" spans="3:118" x14ac:dyDescent="0.25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</row>
    <row r="297" spans="3:118" x14ac:dyDescent="0.25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</row>
    <row r="298" spans="3:118" x14ac:dyDescent="0.25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</row>
    <row r="299" spans="3:118" x14ac:dyDescent="0.25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</row>
    <row r="300" spans="3:118" x14ac:dyDescent="0.25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</row>
    <row r="301" spans="3:118" x14ac:dyDescent="0.25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</row>
    <row r="302" spans="3:118" x14ac:dyDescent="0.25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</row>
    <row r="303" spans="3:118" x14ac:dyDescent="0.25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</row>
    <row r="304" spans="3:118" x14ac:dyDescent="0.25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</row>
    <row r="305" spans="3:118" x14ac:dyDescent="0.25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</row>
    <row r="306" spans="3:118" x14ac:dyDescent="0.25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</row>
    <row r="307" spans="3:118" x14ac:dyDescent="0.25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</row>
    <row r="308" spans="3:118" x14ac:dyDescent="0.25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</row>
    <row r="309" spans="3:118" x14ac:dyDescent="0.25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</row>
    <row r="310" spans="3:118" x14ac:dyDescent="0.25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</row>
    <row r="311" spans="3:118" x14ac:dyDescent="0.25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</row>
    <row r="312" spans="3:118" x14ac:dyDescent="0.25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</row>
    <row r="313" spans="3:118" x14ac:dyDescent="0.25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</row>
    <row r="314" spans="3:118" x14ac:dyDescent="0.25"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</row>
    <row r="315" spans="3:118" x14ac:dyDescent="0.25"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</row>
    <row r="316" spans="3:118" x14ac:dyDescent="0.25"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</row>
    <row r="317" spans="3:118" x14ac:dyDescent="0.25"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</row>
    <row r="318" spans="3:118" x14ac:dyDescent="0.25"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</row>
    <row r="319" spans="3:118" x14ac:dyDescent="0.25"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</row>
    <row r="320" spans="3:118" x14ac:dyDescent="0.25"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</row>
    <row r="321" spans="3:118" x14ac:dyDescent="0.25"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</row>
    <row r="322" spans="3:118" x14ac:dyDescent="0.25"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</row>
    <row r="323" spans="3:118" x14ac:dyDescent="0.25"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</row>
    <row r="324" spans="3:118" x14ac:dyDescent="0.25"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</row>
    <row r="325" spans="3:118" x14ac:dyDescent="0.25"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</row>
    <row r="326" spans="3:118" x14ac:dyDescent="0.25"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</row>
    <row r="327" spans="3:118" x14ac:dyDescent="0.25"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</row>
    <row r="328" spans="3:118" x14ac:dyDescent="0.25"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</row>
    <row r="329" spans="3:118" x14ac:dyDescent="0.25"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</row>
    <row r="330" spans="3:118" x14ac:dyDescent="0.25"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</row>
    <row r="331" spans="3:118" x14ac:dyDescent="0.25"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</row>
    <row r="332" spans="3:118" x14ac:dyDescent="0.25"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</row>
    <row r="333" spans="3:118" x14ac:dyDescent="0.25"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</row>
    <row r="334" spans="3:118" x14ac:dyDescent="0.25"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</row>
    <row r="335" spans="3:118" x14ac:dyDescent="0.25"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</row>
    <row r="336" spans="3:118" x14ac:dyDescent="0.25"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</row>
    <row r="337" spans="3:118" x14ac:dyDescent="0.25"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</row>
    <row r="338" spans="3:118" x14ac:dyDescent="0.25"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</row>
    <row r="339" spans="3:118" x14ac:dyDescent="0.25"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</row>
    <row r="340" spans="3:118" x14ac:dyDescent="0.25"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</row>
    <row r="341" spans="3:118" x14ac:dyDescent="0.25"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</row>
    <row r="342" spans="3:118" x14ac:dyDescent="0.25"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</row>
    <row r="343" spans="3:118" x14ac:dyDescent="0.25"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</row>
    <row r="344" spans="3:118" x14ac:dyDescent="0.25"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</row>
    <row r="345" spans="3:118" x14ac:dyDescent="0.25"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</row>
    <row r="346" spans="3:118" x14ac:dyDescent="0.25"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</row>
    <row r="347" spans="3:118" x14ac:dyDescent="0.25"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</row>
    <row r="348" spans="3:118" x14ac:dyDescent="0.25"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</row>
    <row r="349" spans="3:118" x14ac:dyDescent="0.25"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</row>
    <row r="350" spans="3:118" x14ac:dyDescent="0.25"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</row>
    <row r="351" spans="3:118" x14ac:dyDescent="0.25"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</row>
    <row r="352" spans="3:118" x14ac:dyDescent="0.25"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</row>
    <row r="353" spans="3:118" x14ac:dyDescent="0.25"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</row>
    <row r="354" spans="3:118" x14ac:dyDescent="0.25"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</row>
    <row r="355" spans="3:118" x14ac:dyDescent="0.25"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</row>
    <row r="356" spans="3:118" x14ac:dyDescent="0.25"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</row>
    <row r="357" spans="3:118" x14ac:dyDescent="0.25"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</row>
    <row r="358" spans="3:118" x14ac:dyDescent="0.25"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</row>
    <row r="359" spans="3:118" x14ac:dyDescent="0.25"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</row>
    <row r="360" spans="3:118" x14ac:dyDescent="0.25"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</row>
    <row r="361" spans="3:118" x14ac:dyDescent="0.25"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</row>
    <row r="362" spans="3:118" x14ac:dyDescent="0.25"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</row>
    <row r="363" spans="3:118" x14ac:dyDescent="0.25"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</row>
    <row r="364" spans="3:118" x14ac:dyDescent="0.25"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</row>
    <row r="365" spans="3:118" x14ac:dyDescent="0.25"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</row>
    <row r="366" spans="3:118" x14ac:dyDescent="0.25"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</row>
    <row r="367" spans="3:118" x14ac:dyDescent="0.25"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</row>
    <row r="368" spans="3:118" x14ac:dyDescent="0.25"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</row>
    <row r="369" spans="3:118" x14ac:dyDescent="0.25"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</row>
    <row r="370" spans="3:118" x14ac:dyDescent="0.25"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</row>
    <row r="371" spans="3:118" x14ac:dyDescent="0.25"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</row>
    <row r="372" spans="3:118" x14ac:dyDescent="0.25"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</row>
    <row r="373" spans="3:118" x14ac:dyDescent="0.25"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</row>
    <row r="374" spans="3:118" x14ac:dyDescent="0.25"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</row>
    <row r="375" spans="3:118" x14ac:dyDescent="0.25"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</row>
    <row r="376" spans="3:118" x14ac:dyDescent="0.25"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</row>
    <row r="377" spans="3:118" x14ac:dyDescent="0.25"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</row>
    <row r="378" spans="3:118" x14ac:dyDescent="0.25">
      <c r="C378" s="1"/>
      <c r="D378" s="1"/>
      <c r="E378" s="1"/>
      <c r="F378" s="1"/>
      <c r="G378" s="1"/>
      <c r="H378" s="1"/>
      <c r="I378" s="1"/>
    </row>
  </sheetData>
  <sheetProtection sheet="1" objects="1" scenarios="1"/>
  <dataValidations count="1">
    <dataValidation type="list" allowBlank="1" showInputMessage="1" showErrorMessage="1" sqref="C4" xr:uid="{84A068C3-710D-490F-B21E-0B7128FACFD2}">
      <formula1>Cycle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60F49-752F-4C01-95C4-97670AFB6E1D}">
  <dimension ref="A1:DN378"/>
  <sheetViews>
    <sheetView zoomScale="130" zoomScaleNormal="130" workbookViewId="0">
      <selection activeCell="C20" sqref="C20"/>
    </sheetView>
  </sheetViews>
  <sheetFormatPr defaultRowHeight="15" x14ac:dyDescent="0.25"/>
  <cols>
    <col min="1" max="1" width="1.7109375" style="1" customWidth="1"/>
    <col min="2" max="2" width="0.85546875" style="1" customWidth="1"/>
    <col min="3" max="3" width="18.85546875" customWidth="1"/>
    <col min="5" max="6" width="0.85546875" customWidth="1"/>
    <col min="7" max="7" width="13" customWidth="1"/>
    <col min="8" max="8" width="27.85546875" customWidth="1"/>
    <col min="9" max="9" width="1.28515625" customWidth="1"/>
    <col min="10" max="10" width="12.7109375" customWidth="1"/>
    <col min="11" max="12" width="10.7109375" customWidth="1"/>
    <col min="21" max="21" width="9.7109375" bestFit="1" customWidth="1"/>
    <col min="23" max="23" width="12" bestFit="1" customWidth="1"/>
    <col min="25" max="25" width="12" bestFit="1" customWidth="1"/>
  </cols>
  <sheetData>
    <row r="1" spans="2:118" x14ac:dyDescent="0.2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2:118" x14ac:dyDescent="0.25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2:118" x14ac:dyDescent="0.25">
      <c r="C3" s="2" t="s">
        <v>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</row>
    <row r="4" spans="2:118" x14ac:dyDescent="0.25">
      <c r="C4" s="3" t="s">
        <v>44</v>
      </c>
      <c r="D4" s="4">
        <f>_xlfn.XLOOKUP(C4,C7:C16,D7:D16)</f>
        <v>337</v>
      </c>
      <c r="E4" s="5"/>
      <c r="G4" s="14" t="s">
        <v>10</v>
      </c>
      <c r="H4" s="15" t="s">
        <v>11</v>
      </c>
      <c r="I4" s="14"/>
      <c r="J4" s="1"/>
      <c r="K4" s="1"/>
      <c r="L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</row>
    <row r="5" spans="2:118" ht="6" customHeight="1" x14ac:dyDescent="0.25">
      <c r="C5" s="1"/>
      <c r="D5" s="5"/>
      <c r="E5" s="5"/>
      <c r="F5" s="5"/>
      <c r="G5" s="5"/>
      <c r="H5" s="6"/>
      <c r="I5" s="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</row>
    <row r="6" spans="2:118" ht="27.75" customHeight="1" x14ac:dyDescent="0.25">
      <c r="B6" s="7"/>
      <c r="C6" s="31" t="s">
        <v>2</v>
      </c>
      <c r="D6" s="31" t="s">
        <v>3</v>
      </c>
      <c r="E6" s="8"/>
      <c r="F6" s="5"/>
      <c r="G6" s="5"/>
      <c r="H6" s="16" t="s">
        <v>12</v>
      </c>
      <c r="I6" s="17"/>
      <c r="J6" s="18" t="s">
        <v>13</v>
      </c>
      <c r="K6" s="18" t="s">
        <v>14</v>
      </c>
      <c r="L6" s="18" t="s">
        <v>15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</row>
    <row r="7" spans="2:118" x14ac:dyDescent="0.25">
      <c r="B7" s="7"/>
      <c r="C7" s="9" t="s">
        <v>1</v>
      </c>
      <c r="D7" s="10">
        <v>480</v>
      </c>
      <c r="E7" s="8"/>
      <c r="F7" s="5"/>
      <c r="G7" s="12" t="s">
        <v>7</v>
      </c>
      <c r="H7" s="20" t="s">
        <v>16</v>
      </c>
      <c r="I7" s="21"/>
      <c r="J7" s="22">
        <v>180</v>
      </c>
      <c r="K7" s="23">
        <f t="shared" ref="K7:K31" si="0">IF(J7&gt;($D$4-0.01),1,J7/$D$4)</f>
        <v>0.53412462908011871</v>
      </c>
      <c r="L7" s="23">
        <f t="shared" ref="L7:L31" si="1">IF(J7&gt;($D$4-0.01),1,IF(J7&gt;0,0.5,0))</f>
        <v>0.5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</row>
    <row r="8" spans="2:118" x14ac:dyDescent="0.25">
      <c r="B8" s="7"/>
      <c r="C8" s="9" t="s">
        <v>5</v>
      </c>
      <c r="D8" s="10">
        <v>520</v>
      </c>
      <c r="E8" s="11"/>
      <c r="F8" s="5"/>
      <c r="G8" s="12" t="s">
        <v>6</v>
      </c>
      <c r="H8" s="20" t="s">
        <v>17</v>
      </c>
      <c r="I8" s="21"/>
      <c r="J8" s="22">
        <v>320</v>
      </c>
      <c r="K8" s="23">
        <f t="shared" si="0"/>
        <v>0.94955489614243327</v>
      </c>
      <c r="L8" s="23">
        <f t="shared" si="1"/>
        <v>0.5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</row>
    <row r="9" spans="2:118" x14ac:dyDescent="0.25">
      <c r="B9" s="7"/>
      <c r="C9" s="32" t="s">
        <v>46</v>
      </c>
      <c r="D9" s="33">
        <v>320</v>
      </c>
      <c r="E9" s="11"/>
      <c r="F9" s="5"/>
      <c r="G9" s="5"/>
      <c r="H9" s="20" t="s">
        <v>18</v>
      </c>
      <c r="I9" s="21"/>
      <c r="J9" s="22">
        <v>280</v>
      </c>
      <c r="K9" s="23">
        <f t="shared" si="0"/>
        <v>0.83086053412462912</v>
      </c>
      <c r="L9" s="23">
        <f t="shared" si="1"/>
        <v>0.5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</row>
    <row r="10" spans="2:118" x14ac:dyDescent="0.25">
      <c r="B10" s="7"/>
      <c r="C10" s="32" t="s">
        <v>45</v>
      </c>
      <c r="D10" s="33">
        <v>960</v>
      </c>
      <c r="E10" s="11"/>
      <c r="F10" s="5"/>
      <c r="G10" s="5"/>
      <c r="H10" s="20" t="s">
        <v>19</v>
      </c>
      <c r="I10" s="21"/>
      <c r="J10" s="22">
        <v>360</v>
      </c>
      <c r="K10" s="23">
        <f t="shared" si="0"/>
        <v>1</v>
      </c>
      <c r="L10" s="23">
        <f t="shared" si="1"/>
        <v>1</v>
      </c>
      <c r="M10" s="1"/>
      <c r="N10" s="1"/>
      <c r="O10" s="1"/>
      <c r="P10" s="1"/>
      <c r="Q10" s="1"/>
      <c r="R10" s="1"/>
      <c r="S10" s="1"/>
      <c r="T10" s="1"/>
      <c r="U10" s="30"/>
      <c r="V10" s="1"/>
      <c r="W10" s="30"/>
      <c r="X10" s="1"/>
      <c r="Y10" s="30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</row>
    <row r="11" spans="2:118" x14ac:dyDescent="0.25">
      <c r="B11" s="7"/>
      <c r="C11" s="32" t="s">
        <v>42</v>
      </c>
      <c r="D11" s="33">
        <v>771</v>
      </c>
      <c r="E11" s="11"/>
      <c r="F11" s="5"/>
      <c r="G11" s="5"/>
      <c r="H11" s="20" t="s">
        <v>20</v>
      </c>
      <c r="I11" s="21"/>
      <c r="J11" s="22">
        <v>400</v>
      </c>
      <c r="K11" s="23">
        <f t="shared" si="0"/>
        <v>1</v>
      </c>
      <c r="L11" s="23">
        <f t="shared" si="1"/>
        <v>1</v>
      </c>
      <c r="M11" s="1"/>
      <c r="N11" s="1"/>
      <c r="O11" s="1"/>
      <c r="P11" s="1"/>
      <c r="Q11" s="1"/>
      <c r="R11" s="1"/>
      <c r="S11" s="1"/>
      <c r="T11" s="1"/>
      <c r="U11" s="30"/>
      <c r="V11" s="1"/>
      <c r="W11" s="30"/>
      <c r="X11" s="1"/>
      <c r="Y11" s="30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</row>
    <row r="12" spans="2:118" x14ac:dyDescent="0.25">
      <c r="B12" s="7"/>
      <c r="C12" s="32" t="s">
        <v>44</v>
      </c>
      <c r="D12" s="33">
        <v>337</v>
      </c>
      <c r="E12" s="11"/>
      <c r="F12" s="5"/>
      <c r="G12" s="5"/>
      <c r="H12" s="20" t="s">
        <v>21</v>
      </c>
      <c r="I12" s="21"/>
      <c r="J12" s="22">
        <v>400</v>
      </c>
      <c r="K12" s="23">
        <f t="shared" si="0"/>
        <v>1</v>
      </c>
      <c r="L12" s="23">
        <f t="shared" si="1"/>
        <v>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</row>
    <row r="13" spans="2:118" x14ac:dyDescent="0.25">
      <c r="B13" s="7"/>
      <c r="C13" s="32" t="s">
        <v>43</v>
      </c>
      <c r="D13" s="33">
        <v>406</v>
      </c>
      <c r="E13" s="11"/>
      <c r="F13" s="5"/>
      <c r="G13" s="5"/>
      <c r="H13" s="20" t="s">
        <v>22</v>
      </c>
      <c r="I13" s="21"/>
      <c r="J13" s="22">
        <v>222.5</v>
      </c>
      <c r="K13" s="23">
        <f t="shared" si="0"/>
        <v>0.66023738872403559</v>
      </c>
      <c r="L13" s="23">
        <f t="shared" si="1"/>
        <v>0.5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</row>
    <row r="14" spans="2:118" x14ac:dyDescent="0.25">
      <c r="B14" s="7"/>
      <c r="C14" s="34" t="s">
        <v>4</v>
      </c>
      <c r="D14" s="35">
        <v>80</v>
      </c>
      <c r="E14" s="11"/>
      <c r="F14" s="5"/>
      <c r="G14" s="5"/>
      <c r="H14" s="20" t="s">
        <v>23</v>
      </c>
      <c r="I14" s="21"/>
      <c r="J14" s="22">
        <v>151.19999999999999</v>
      </c>
      <c r="K14" s="23">
        <f t="shared" si="0"/>
        <v>0.44866468842729967</v>
      </c>
      <c r="L14" s="23">
        <f t="shared" si="1"/>
        <v>0.5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</row>
    <row r="15" spans="2:118" x14ac:dyDescent="0.25">
      <c r="B15" s="7"/>
      <c r="C15" s="32" t="s">
        <v>8</v>
      </c>
      <c r="D15" s="33">
        <f>40*52/24</f>
        <v>86.666666666666671</v>
      </c>
      <c r="E15" s="13"/>
      <c r="F15" s="5"/>
      <c r="G15" s="5"/>
      <c r="H15" s="20" t="s">
        <v>24</v>
      </c>
      <c r="I15" s="21"/>
      <c r="J15" s="22">
        <v>64</v>
      </c>
      <c r="K15" s="23">
        <f t="shared" si="0"/>
        <v>0.18991097922848665</v>
      </c>
      <c r="L15" s="23">
        <f t="shared" si="1"/>
        <v>0.5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</row>
    <row r="16" spans="2:118" x14ac:dyDescent="0.25">
      <c r="B16" s="38"/>
      <c r="C16" s="36" t="s">
        <v>9</v>
      </c>
      <c r="D16" s="37">
        <v>40</v>
      </c>
      <c r="E16" s="13"/>
      <c r="F16" s="5"/>
      <c r="G16" s="5"/>
      <c r="H16" s="20" t="s">
        <v>25</v>
      </c>
      <c r="I16" s="21"/>
      <c r="J16" s="22">
        <v>45.8</v>
      </c>
      <c r="K16" s="23">
        <f t="shared" si="0"/>
        <v>0.13590504451038574</v>
      </c>
      <c r="L16" s="23">
        <f t="shared" si="1"/>
        <v>0.5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</row>
    <row r="17" spans="3:118" ht="15" customHeight="1" x14ac:dyDescent="0.25">
      <c r="C17" s="1"/>
      <c r="D17" s="1"/>
      <c r="E17" s="1"/>
      <c r="F17" s="1"/>
      <c r="G17" s="1"/>
      <c r="H17" s="20" t="s">
        <v>26</v>
      </c>
      <c r="I17" s="21"/>
      <c r="J17" s="22">
        <v>12</v>
      </c>
      <c r="K17" s="23">
        <f t="shared" si="0"/>
        <v>3.5608308605341248E-2</v>
      </c>
      <c r="L17" s="23">
        <f t="shared" si="1"/>
        <v>0.5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</row>
    <row r="18" spans="3:118" x14ac:dyDescent="0.25">
      <c r="C18" s="1"/>
      <c r="D18" s="1"/>
      <c r="E18" s="1"/>
      <c r="F18" s="1"/>
      <c r="G18" s="1"/>
      <c r="H18" s="20" t="s">
        <v>27</v>
      </c>
      <c r="I18" s="21"/>
      <c r="J18" s="22">
        <v>10</v>
      </c>
      <c r="K18" s="23">
        <f t="shared" si="0"/>
        <v>2.967359050445104E-2</v>
      </c>
      <c r="L18" s="23">
        <f t="shared" si="1"/>
        <v>0.5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</row>
    <row r="19" spans="3:118" x14ac:dyDescent="0.25">
      <c r="C19" s="1"/>
      <c r="D19" s="1"/>
      <c r="E19" s="1"/>
      <c r="F19" s="1"/>
      <c r="G19" s="1"/>
      <c r="H19" s="20" t="s">
        <v>28</v>
      </c>
      <c r="I19" s="21"/>
      <c r="J19" s="22">
        <v>20</v>
      </c>
      <c r="K19" s="23">
        <f t="shared" si="0"/>
        <v>5.9347181008902079E-2</v>
      </c>
      <c r="L19" s="23">
        <f t="shared" si="1"/>
        <v>0.5</v>
      </c>
      <c r="M19" s="1"/>
      <c r="N19" s="19"/>
      <c r="O19" s="19"/>
      <c r="P19" s="19"/>
      <c r="Q19" s="19"/>
      <c r="R19" s="19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</row>
    <row r="20" spans="3:118" x14ac:dyDescent="0.25">
      <c r="C20" s="1"/>
      <c r="D20" s="1"/>
      <c r="E20" s="1"/>
      <c r="F20" s="1"/>
      <c r="G20" s="1"/>
      <c r="H20" s="20" t="s">
        <v>29</v>
      </c>
      <c r="I20" s="21"/>
      <c r="J20" s="22">
        <v>200</v>
      </c>
      <c r="K20" s="23">
        <f t="shared" si="0"/>
        <v>0.59347181008902072</v>
      </c>
      <c r="L20" s="23">
        <f t="shared" si="1"/>
        <v>0.5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</row>
    <row r="21" spans="3:118" x14ac:dyDescent="0.25">
      <c r="C21" s="1"/>
      <c r="D21" s="1"/>
      <c r="E21" s="1"/>
      <c r="F21" s="1"/>
      <c r="G21" s="1"/>
      <c r="H21" s="20" t="s">
        <v>30</v>
      </c>
      <c r="I21" s="21"/>
      <c r="J21" s="22">
        <v>320</v>
      </c>
      <c r="K21" s="23">
        <f t="shared" si="0"/>
        <v>0.94955489614243327</v>
      </c>
      <c r="L21" s="23">
        <f t="shared" si="1"/>
        <v>0.5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</row>
    <row r="22" spans="3:118" x14ac:dyDescent="0.25">
      <c r="C22" s="1"/>
      <c r="D22" s="1"/>
      <c r="E22" s="1"/>
      <c r="F22" s="1"/>
      <c r="G22" s="1"/>
      <c r="H22" s="20" t="s">
        <v>31</v>
      </c>
      <c r="I22" s="21"/>
      <c r="J22" s="22">
        <v>150</v>
      </c>
      <c r="K22" s="23">
        <f t="shared" si="0"/>
        <v>0.44510385756676557</v>
      </c>
      <c r="L22" s="23">
        <f t="shared" si="1"/>
        <v>0.5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</row>
    <row r="23" spans="3:118" x14ac:dyDescent="0.25">
      <c r="C23" s="1"/>
      <c r="D23" s="1"/>
      <c r="E23" s="1"/>
      <c r="F23" s="1"/>
      <c r="G23" s="1"/>
      <c r="H23" s="20" t="s">
        <v>32</v>
      </c>
      <c r="I23" s="21"/>
      <c r="J23" s="22">
        <v>140</v>
      </c>
      <c r="K23" s="23">
        <f t="shared" si="0"/>
        <v>0.41543026706231456</v>
      </c>
      <c r="L23" s="23">
        <f t="shared" si="1"/>
        <v>0.5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</row>
    <row r="24" spans="3:118" x14ac:dyDescent="0.25">
      <c r="C24" s="1"/>
      <c r="D24" s="1"/>
      <c r="E24" s="1"/>
      <c r="F24" s="1"/>
      <c r="G24" s="1"/>
      <c r="H24" s="20" t="s">
        <v>33</v>
      </c>
      <c r="I24" s="21"/>
      <c r="J24" s="22">
        <v>130</v>
      </c>
      <c r="K24" s="23">
        <f t="shared" si="0"/>
        <v>0.3857566765578635</v>
      </c>
      <c r="L24" s="23">
        <f t="shared" si="1"/>
        <v>0.5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</row>
    <row r="25" spans="3:118" x14ac:dyDescent="0.25">
      <c r="C25" s="1"/>
      <c r="D25" s="1"/>
      <c r="E25" s="1"/>
      <c r="F25" s="1"/>
      <c r="G25" s="1"/>
      <c r="H25" s="20" t="s">
        <v>34</v>
      </c>
      <c r="I25" s="21"/>
      <c r="J25" s="22">
        <v>120</v>
      </c>
      <c r="K25" s="23">
        <f t="shared" si="0"/>
        <v>0.35608308605341249</v>
      </c>
      <c r="L25" s="23">
        <f t="shared" si="1"/>
        <v>0.5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</row>
    <row r="26" spans="3:118" x14ac:dyDescent="0.25">
      <c r="C26" s="1"/>
      <c r="D26" s="1"/>
      <c r="E26" s="1"/>
      <c r="F26" s="1"/>
      <c r="G26" s="1"/>
      <c r="H26" s="20" t="s">
        <v>35</v>
      </c>
      <c r="I26" s="21"/>
      <c r="J26" s="22">
        <v>110</v>
      </c>
      <c r="K26" s="23">
        <f t="shared" si="0"/>
        <v>0.32640949554896143</v>
      </c>
      <c r="L26" s="23">
        <f t="shared" si="1"/>
        <v>0.5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</row>
    <row r="27" spans="3:118" x14ac:dyDescent="0.25">
      <c r="C27" s="1"/>
      <c r="D27" s="1"/>
      <c r="E27" s="1"/>
      <c r="F27" s="1"/>
      <c r="G27" s="1"/>
      <c r="H27" s="20" t="s">
        <v>36</v>
      </c>
      <c r="I27" s="21"/>
      <c r="J27" s="22">
        <v>100</v>
      </c>
      <c r="K27" s="23">
        <f t="shared" si="0"/>
        <v>0.29673590504451036</v>
      </c>
      <c r="L27" s="23">
        <f t="shared" si="1"/>
        <v>0.5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</row>
    <row r="28" spans="3:118" x14ac:dyDescent="0.25">
      <c r="C28" s="1"/>
      <c r="D28" s="1"/>
      <c r="E28" s="1"/>
      <c r="F28" s="1"/>
      <c r="G28" s="1"/>
      <c r="H28" s="20" t="s">
        <v>37</v>
      </c>
      <c r="I28" s="21"/>
      <c r="J28" s="22">
        <v>90</v>
      </c>
      <c r="K28" s="23">
        <f t="shared" si="0"/>
        <v>0.26706231454005935</v>
      </c>
      <c r="L28" s="23">
        <f t="shared" si="1"/>
        <v>0.5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</row>
    <row r="29" spans="3:118" x14ac:dyDescent="0.25">
      <c r="C29" s="1"/>
      <c r="D29" s="1"/>
      <c r="E29" s="1"/>
      <c r="F29" s="1"/>
      <c r="G29" s="1"/>
      <c r="H29" s="20" t="s">
        <v>38</v>
      </c>
      <c r="I29" s="21"/>
      <c r="J29" s="22">
        <v>80</v>
      </c>
      <c r="K29" s="23">
        <f t="shared" si="0"/>
        <v>0.23738872403560832</v>
      </c>
      <c r="L29" s="23">
        <f t="shared" si="1"/>
        <v>0.5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</row>
    <row r="30" spans="3:118" x14ac:dyDescent="0.25">
      <c r="C30" s="1"/>
      <c r="D30" s="1"/>
      <c r="E30" s="1"/>
      <c r="F30" s="1"/>
      <c r="G30" s="1"/>
      <c r="H30" s="20" t="s">
        <v>39</v>
      </c>
      <c r="I30" s="21"/>
      <c r="J30" s="22">
        <v>70</v>
      </c>
      <c r="K30" s="23">
        <f t="shared" si="0"/>
        <v>0.20771513353115728</v>
      </c>
      <c r="L30" s="23">
        <f t="shared" si="1"/>
        <v>0.5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</row>
    <row r="31" spans="3:118" x14ac:dyDescent="0.25">
      <c r="C31" s="1"/>
      <c r="D31" s="1"/>
      <c r="E31" s="1"/>
      <c r="F31" s="1"/>
      <c r="G31" s="1"/>
      <c r="H31" s="20" t="s">
        <v>40</v>
      </c>
      <c r="I31" s="21"/>
      <c r="J31" s="22">
        <v>60</v>
      </c>
      <c r="K31" s="23">
        <f t="shared" si="0"/>
        <v>0.17804154302670624</v>
      </c>
      <c r="L31" s="23">
        <f t="shared" si="1"/>
        <v>0.5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</row>
    <row r="32" spans="3:118" x14ac:dyDescent="0.25">
      <c r="C32" s="1"/>
      <c r="D32" s="1"/>
      <c r="E32" s="1"/>
      <c r="F32" s="1"/>
      <c r="G32" s="1"/>
      <c r="H32" s="1"/>
      <c r="I32" s="1"/>
      <c r="J32" s="24"/>
      <c r="K32" s="25"/>
      <c r="L32" s="26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</row>
    <row r="33" spans="3:118" x14ac:dyDescent="0.25">
      <c r="C33" s="1"/>
      <c r="D33" s="1"/>
      <c r="E33" s="1"/>
      <c r="F33" s="1"/>
      <c r="G33" s="1"/>
      <c r="H33" s="27" t="s">
        <v>41</v>
      </c>
      <c r="I33" s="21"/>
      <c r="J33" s="28">
        <f t="shared" ref="J33:L33" si="2">SUM(J7:J31)</f>
        <v>4035.5</v>
      </c>
      <c r="K33" s="29">
        <f t="shared" si="2"/>
        <v>11.532640949554898</v>
      </c>
      <c r="L33" s="29">
        <f t="shared" si="2"/>
        <v>14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</row>
    <row r="34" spans="3:118" x14ac:dyDescent="0.25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</row>
    <row r="35" spans="3:118" x14ac:dyDescent="0.25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</row>
    <row r="36" spans="3:118" x14ac:dyDescent="0.25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</row>
    <row r="37" spans="3:118" x14ac:dyDescent="0.25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</row>
    <row r="38" spans="3:118" x14ac:dyDescent="0.25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</row>
    <row r="39" spans="3:118" x14ac:dyDescent="0.25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</row>
    <row r="40" spans="3:118" x14ac:dyDescent="0.25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</row>
    <row r="41" spans="3:118" x14ac:dyDescent="0.25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</row>
    <row r="42" spans="3:118" x14ac:dyDescent="0.25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</row>
    <row r="43" spans="3:118" x14ac:dyDescent="0.25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</row>
    <row r="44" spans="3:118" x14ac:dyDescent="0.25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</row>
    <row r="45" spans="3:118" x14ac:dyDescent="0.25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</row>
    <row r="46" spans="3:118" x14ac:dyDescent="0.25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</row>
    <row r="47" spans="3:118" x14ac:dyDescent="0.25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</row>
    <row r="48" spans="3:118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</row>
    <row r="49" spans="3:118" x14ac:dyDescent="0.2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</row>
    <row r="50" spans="3:118" x14ac:dyDescent="0.25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</row>
    <row r="51" spans="3:118" x14ac:dyDescent="0.25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</row>
    <row r="52" spans="3:118" x14ac:dyDescent="0.2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</row>
    <row r="53" spans="3:118" x14ac:dyDescent="0.25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</row>
    <row r="54" spans="3:118" x14ac:dyDescent="0.2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</row>
    <row r="55" spans="3:118" x14ac:dyDescent="0.25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</row>
    <row r="56" spans="3:118" x14ac:dyDescent="0.25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</row>
    <row r="57" spans="3:118" x14ac:dyDescent="0.25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</row>
    <row r="58" spans="3:118" x14ac:dyDescent="0.2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</row>
    <row r="59" spans="3:118" x14ac:dyDescent="0.2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</row>
    <row r="60" spans="3:118" x14ac:dyDescent="0.2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</row>
    <row r="61" spans="3:118" x14ac:dyDescent="0.2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</row>
    <row r="62" spans="3:118" x14ac:dyDescent="0.2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</row>
    <row r="63" spans="3:118" x14ac:dyDescent="0.2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</row>
    <row r="64" spans="3:118" x14ac:dyDescent="0.2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</row>
    <row r="65" spans="3:118" x14ac:dyDescent="0.2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</row>
    <row r="66" spans="3:118" x14ac:dyDescent="0.2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</row>
    <row r="67" spans="3:118" x14ac:dyDescent="0.2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</row>
    <row r="68" spans="3:118" x14ac:dyDescent="0.2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</row>
    <row r="69" spans="3:118" x14ac:dyDescent="0.2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</row>
    <row r="70" spans="3:118" x14ac:dyDescent="0.2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</row>
    <row r="71" spans="3:118" x14ac:dyDescent="0.2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</row>
    <row r="72" spans="3:118" x14ac:dyDescent="0.2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</row>
    <row r="73" spans="3:118" x14ac:dyDescent="0.2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</row>
    <row r="74" spans="3:118" x14ac:dyDescent="0.2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</row>
    <row r="75" spans="3:118" x14ac:dyDescent="0.2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</row>
    <row r="76" spans="3:118" x14ac:dyDescent="0.2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</row>
    <row r="77" spans="3:118" x14ac:dyDescent="0.25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</row>
    <row r="78" spans="3:118" x14ac:dyDescent="0.25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</row>
    <row r="79" spans="3:118" x14ac:dyDescent="0.25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</row>
    <row r="80" spans="3:118" x14ac:dyDescent="0.25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</row>
    <row r="81" spans="3:118" x14ac:dyDescent="0.25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</row>
    <row r="82" spans="3:118" x14ac:dyDescent="0.25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</row>
    <row r="83" spans="3:118" x14ac:dyDescent="0.25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</row>
    <row r="84" spans="3:118" x14ac:dyDescent="0.25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</row>
    <row r="85" spans="3:118" x14ac:dyDescent="0.25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</row>
    <row r="86" spans="3:118" x14ac:dyDescent="0.25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</row>
    <row r="87" spans="3:118" x14ac:dyDescent="0.25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</row>
    <row r="88" spans="3:118" x14ac:dyDescent="0.25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</row>
    <row r="89" spans="3:118" x14ac:dyDescent="0.25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</row>
    <row r="90" spans="3:118" x14ac:dyDescent="0.25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</row>
    <row r="91" spans="3:118" x14ac:dyDescent="0.25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</row>
    <row r="92" spans="3:118" x14ac:dyDescent="0.25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</row>
    <row r="93" spans="3:118" x14ac:dyDescent="0.25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</row>
    <row r="94" spans="3:118" x14ac:dyDescent="0.25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</row>
    <row r="95" spans="3:118" x14ac:dyDescent="0.25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</row>
    <row r="96" spans="3:118" x14ac:dyDescent="0.25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</row>
    <row r="97" spans="3:118" x14ac:dyDescent="0.25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</row>
    <row r="98" spans="3:118" x14ac:dyDescent="0.25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</row>
    <row r="99" spans="3:118" x14ac:dyDescent="0.25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</row>
    <row r="100" spans="3:118" x14ac:dyDescent="0.25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</row>
    <row r="101" spans="3:118" x14ac:dyDescent="0.25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</row>
    <row r="102" spans="3:118" x14ac:dyDescent="0.25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</row>
    <row r="103" spans="3:118" x14ac:dyDescent="0.25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</row>
    <row r="104" spans="3:118" x14ac:dyDescent="0.25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</row>
    <row r="105" spans="3:118" x14ac:dyDescent="0.25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</row>
    <row r="106" spans="3:118" x14ac:dyDescent="0.25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</row>
    <row r="107" spans="3:118" x14ac:dyDescent="0.25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</row>
    <row r="108" spans="3:118" x14ac:dyDescent="0.25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</row>
    <row r="109" spans="3:118" x14ac:dyDescent="0.25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</row>
    <row r="110" spans="3:118" x14ac:dyDescent="0.25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</row>
    <row r="111" spans="3:118" x14ac:dyDescent="0.25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</row>
    <row r="112" spans="3:118" x14ac:dyDescent="0.25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</row>
    <row r="113" spans="3:118" x14ac:dyDescent="0.25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</row>
    <row r="114" spans="3:118" x14ac:dyDescent="0.25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</row>
    <row r="115" spans="3:118" x14ac:dyDescent="0.25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</row>
    <row r="116" spans="3:118" x14ac:dyDescent="0.25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</row>
    <row r="117" spans="3:118" x14ac:dyDescent="0.25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</row>
    <row r="118" spans="3:118" x14ac:dyDescent="0.25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</row>
    <row r="119" spans="3:118" x14ac:dyDescent="0.25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</row>
    <row r="120" spans="3:118" x14ac:dyDescent="0.25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</row>
    <row r="121" spans="3:118" x14ac:dyDescent="0.25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</row>
    <row r="122" spans="3:118" x14ac:dyDescent="0.25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</row>
    <row r="123" spans="3:118" x14ac:dyDescent="0.25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</row>
    <row r="124" spans="3:118" x14ac:dyDescent="0.25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</row>
    <row r="125" spans="3:118" x14ac:dyDescent="0.25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</row>
    <row r="126" spans="3:118" x14ac:dyDescent="0.25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</row>
    <row r="127" spans="3:118" x14ac:dyDescent="0.25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</row>
    <row r="128" spans="3:118" x14ac:dyDescent="0.25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</row>
    <row r="129" spans="3:118" x14ac:dyDescent="0.25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</row>
    <row r="130" spans="3:118" x14ac:dyDescent="0.25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</row>
    <row r="131" spans="3:118" x14ac:dyDescent="0.25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</row>
    <row r="132" spans="3:118" x14ac:dyDescent="0.25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</row>
    <row r="133" spans="3:118" x14ac:dyDescent="0.25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</row>
    <row r="134" spans="3:118" x14ac:dyDescent="0.25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</row>
    <row r="135" spans="3:118" x14ac:dyDescent="0.25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</row>
    <row r="136" spans="3:118" x14ac:dyDescent="0.25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</row>
    <row r="137" spans="3:118" x14ac:dyDescent="0.25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</row>
    <row r="138" spans="3:118" x14ac:dyDescent="0.25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</row>
    <row r="139" spans="3:118" x14ac:dyDescent="0.25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</row>
    <row r="140" spans="3:118" x14ac:dyDescent="0.25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</row>
    <row r="141" spans="3:118" x14ac:dyDescent="0.25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</row>
    <row r="142" spans="3:118" x14ac:dyDescent="0.25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</row>
    <row r="143" spans="3:118" x14ac:dyDescent="0.25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</row>
    <row r="144" spans="3:118" x14ac:dyDescent="0.25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</row>
    <row r="145" spans="3:118" x14ac:dyDescent="0.25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</row>
    <row r="146" spans="3:118" x14ac:dyDescent="0.25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</row>
    <row r="147" spans="3:118" x14ac:dyDescent="0.25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</row>
    <row r="148" spans="3:118" x14ac:dyDescent="0.25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</row>
    <row r="149" spans="3:118" x14ac:dyDescent="0.25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</row>
    <row r="150" spans="3:118" x14ac:dyDescent="0.25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</row>
    <row r="151" spans="3:118" x14ac:dyDescent="0.25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</row>
    <row r="152" spans="3:118" x14ac:dyDescent="0.25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</row>
    <row r="153" spans="3:118" x14ac:dyDescent="0.25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</row>
    <row r="154" spans="3:118" x14ac:dyDescent="0.25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</row>
    <row r="155" spans="3:118" x14ac:dyDescent="0.25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</row>
    <row r="156" spans="3:118" x14ac:dyDescent="0.25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</row>
    <row r="157" spans="3:118" x14ac:dyDescent="0.25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</row>
    <row r="158" spans="3:118" x14ac:dyDescent="0.25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</row>
    <row r="159" spans="3:118" x14ac:dyDescent="0.25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</row>
    <row r="160" spans="3:118" x14ac:dyDescent="0.25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</row>
    <row r="161" spans="3:118" x14ac:dyDescent="0.25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</row>
    <row r="162" spans="3:118" x14ac:dyDescent="0.25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</row>
    <row r="163" spans="3:118" x14ac:dyDescent="0.25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</row>
    <row r="164" spans="3:118" x14ac:dyDescent="0.25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</row>
    <row r="165" spans="3:118" x14ac:dyDescent="0.25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</row>
    <row r="166" spans="3:118" x14ac:dyDescent="0.25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</row>
    <row r="167" spans="3:118" x14ac:dyDescent="0.25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</row>
    <row r="168" spans="3:118" x14ac:dyDescent="0.25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</row>
    <row r="169" spans="3:118" x14ac:dyDescent="0.25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</row>
    <row r="170" spans="3:118" x14ac:dyDescent="0.25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</row>
    <row r="171" spans="3:118" x14ac:dyDescent="0.25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</row>
    <row r="172" spans="3:118" x14ac:dyDescent="0.25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</row>
    <row r="173" spans="3:118" x14ac:dyDescent="0.25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</row>
    <row r="174" spans="3:118" x14ac:dyDescent="0.25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</row>
    <row r="175" spans="3:118" x14ac:dyDescent="0.25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</row>
    <row r="176" spans="3:118" x14ac:dyDescent="0.25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</row>
    <row r="177" spans="3:118" x14ac:dyDescent="0.25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</row>
    <row r="178" spans="3:118" x14ac:dyDescent="0.25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</row>
    <row r="179" spans="3:118" x14ac:dyDescent="0.25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</row>
    <row r="180" spans="3:118" x14ac:dyDescent="0.25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</row>
    <row r="181" spans="3:118" x14ac:dyDescent="0.25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</row>
    <row r="182" spans="3:118" x14ac:dyDescent="0.25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</row>
    <row r="183" spans="3:118" x14ac:dyDescent="0.25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</row>
    <row r="184" spans="3:118" x14ac:dyDescent="0.25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</row>
    <row r="185" spans="3:118" x14ac:dyDescent="0.25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</row>
    <row r="186" spans="3:118" x14ac:dyDescent="0.25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</row>
    <row r="187" spans="3:118" x14ac:dyDescent="0.25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</row>
    <row r="188" spans="3:118" x14ac:dyDescent="0.25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</row>
    <row r="189" spans="3:118" x14ac:dyDescent="0.25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</row>
    <row r="190" spans="3:118" x14ac:dyDescent="0.25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</row>
    <row r="191" spans="3:118" x14ac:dyDescent="0.25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</row>
    <row r="192" spans="3:118" x14ac:dyDescent="0.25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</row>
    <row r="193" spans="3:118" x14ac:dyDescent="0.25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</row>
    <row r="194" spans="3:118" x14ac:dyDescent="0.25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</row>
    <row r="195" spans="3:118" x14ac:dyDescent="0.25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</row>
    <row r="196" spans="3:118" x14ac:dyDescent="0.25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</row>
    <row r="197" spans="3:118" x14ac:dyDescent="0.25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</row>
    <row r="198" spans="3:118" x14ac:dyDescent="0.25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</row>
    <row r="199" spans="3:118" x14ac:dyDescent="0.25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</row>
    <row r="200" spans="3:118" x14ac:dyDescent="0.25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</row>
    <row r="201" spans="3:118" x14ac:dyDescent="0.25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</row>
    <row r="202" spans="3:118" x14ac:dyDescent="0.25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</row>
    <row r="203" spans="3:118" x14ac:dyDescent="0.25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</row>
    <row r="204" spans="3:118" x14ac:dyDescent="0.25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</row>
    <row r="205" spans="3:118" x14ac:dyDescent="0.25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</row>
    <row r="206" spans="3:118" x14ac:dyDescent="0.25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</row>
    <row r="207" spans="3:118" x14ac:dyDescent="0.25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</row>
    <row r="208" spans="3:118" x14ac:dyDescent="0.25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</row>
    <row r="209" spans="3:118" x14ac:dyDescent="0.25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</row>
    <row r="210" spans="3:118" x14ac:dyDescent="0.25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</row>
    <row r="211" spans="3:118" x14ac:dyDescent="0.25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</row>
    <row r="212" spans="3:118" x14ac:dyDescent="0.25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</row>
    <row r="213" spans="3:118" x14ac:dyDescent="0.25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</row>
    <row r="214" spans="3:118" x14ac:dyDescent="0.25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</row>
    <row r="215" spans="3:118" x14ac:dyDescent="0.25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</row>
    <row r="216" spans="3:118" x14ac:dyDescent="0.25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</row>
    <row r="217" spans="3:118" x14ac:dyDescent="0.25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</row>
    <row r="218" spans="3:118" x14ac:dyDescent="0.25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</row>
    <row r="219" spans="3:118" x14ac:dyDescent="0.25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</row>
    <row r="220" spans="3:118" x14ac:dyDescent="0.25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</row>
    <row r="221" spans="3:118" x14ac:dyDescent="0.25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</row>
    <row r="222" spans="3:118" x14ac:dyDescent="0.25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</row>
    <row r="223" spans="3:118" x14ac:dyDescent="0.25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</row>
    <row r="224" spans="3:118" x14ac:dyDescent="0.25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</row>
    <row r="225" spans="3:118" x14ac:dyDescent="0.25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</row>
    <row r="226" spans="3:118" x14ac:dyDescent="0.25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</row>
    <row r="227" spans="3:118" x14ac:dyDescent="0.25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</row>
    <row r="228" spans="3:118" x14ac:dyDescent="0.25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</row>
    <row r="229" spans="3:118" x14ac:dyDescent="0.25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</row>
    <row r="230" spans="3:118" x14ac:dyDescent="0.25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</row>
    <row r="231" spans="3:118" x14ac:dyDescent="0.25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</row>
    <row r="232" spans="3:118" x14ac:dyDescent="0.25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</row>
    <row r="233" spans="3:118" x14ac:dyDescent="0.25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</row>
    <row r="234" spans="3:118" x14ac:dyDescent="0.25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</row>
    <row r="235" spans="3:118" x14ac:dyDescent="0.25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</row>
    <row r="236" spans="3:118" x14ac:dyDescent="0.25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</row>
    <row r="237" spans="3:118" x14ac:dyDescent="0.25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</row>
    <row r="238" spans="3:118" x14ac:dyDescent="0.25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</row>
    <row r="239" spans="3:118" x14ac:dyDescent="0.25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</row>
    <row r="240" spans="3:118" x14ac:dyDescent="0.25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</row>
    <row r="241" spans="3:118" x14ac:dyDescent="0.25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</row>
    <row r="242" spans="3:118" x14ac:dyDescent="0.25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</row>
    <row r="243" spans="3:118" x14ac:dyDescent="0.25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</row>
    <row r="244" spans="3:118" x14ac:dyDescent="0.25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</row>
    <row r="245" spans="3:118" x14ac:dyDescent="0.25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</row>
    <row r="246" spans="3:118" x14ac:dyDescent="0.25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</row>
    <row r="247" spans="3:118" x14ac:dyDescent="0.25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</row>
    <row r="248" spans="3:118" x14ac:dyDescent="0.25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</row>
    <row r="249" spans="3:118" x14ac:dyDescent="0.25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</row>
    <row r="250" spans="3:118" x14ac:dyDescent="0.25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</row>
    <row r="251" spans="3:118" x14ac:dyDescent="0.25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</row>
    <row r="252" spans="3:118" x14ac:dyDescent="0.25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</row>
    <row r="253" spans="3:118" x14ac:dyDescent="0.25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</row>
    <row r="254" spans="3:118" x14ac:dyDescent="0.25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</row>
    <row r="255" spans="3:118" x14ac:dyDescent="0.25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</row>
    <row r="256" spans="3:118" x14ac:dyDescent="0.25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</row>
    <row r="257" spans="3:118" x14ac:dyDescent="0.25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</row>
    <row r="258" spans="3:118" x14ac:dyDescent="0.25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</row>
    <row r="259" spans="3:118" x14ac:dyDescent="0.25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</row>
    <row r="260" spans="3:118" x14ac:dyDescent="0.25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</row>
    <row r="261" spans="3:118" x14ac:dyDescent="0.25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</row>
    <row r="262" spans="3:118" x14ac:dyDescent="0.25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</row>
    <row r="263" spans="3:118" x14ac:dyDescent="0.25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</row>
    <row r="264" spans="3:118" x14ac:dyDescent="0.25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</row>
    <row r="265" spans="3:118" x14ac:dyDescent="0.25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</row>
    <row r="266" spans="3:118" x14ac:dyDescent="0.25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</row>
    <row r="267" spans="3:118" x14ac:dyDescent="0.25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</row>
    <row r="268" spans="3:118" x14ac:dyDescent="0.25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</row>
    <row r="269" spans="3:118" x14ac:dyDescent="0.25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</row>
    <row r="270" spans="3:118" x14ac:dyDescent="0.25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</row>
    <row r="271" spans="3:118" x14ac:dyDescent="0.25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</row>
    <row r="272" spans="3:118" x14ac:dyDescent="0.25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</row>
    <row r="273" spans="3:118" x14ac:dyDescent="0.25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</row>
    <row r="274" spans="3:118" x14ac:dyDescent="0.25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</row>
    <row r="275" spans="3:118" x14ac:dyDescent="0.25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</row>
    <row r="276" spans="3:118" x14ac:dyDescent="0.25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</row>
    <row r="277" spans="3:118" x14ac:dyDescent="0.25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</row>
    <row r="278" spans="3:118" x14ac:dyDescent="0.25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</row>
    <row r="279" spans="3:118" x14ac:dyDescent="0.25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</row>
    <row r="280" spans="3:118" x14ac:dyDescent="0.25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</row>
    <row r="281" spans="3:118" x14ac:dyDescent="0.25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</row>
    <row r="282" spans="3:118" x14ac:dyDescent="0.25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</row>
    <row r="283" spans="3:118" x14ac:dyDescent="0.25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</row>
    <row r="284" spans="3:118" x14ac:dyDescent="0.25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</row>
    <row r="285" spans="3:118" x14ac:dyDescent="0.25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</row>
    <row r="286" spans="3:118" x14ac:dyDescent="0.25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</row>
    <row r="287" spans="3:118" x14ac:dyDescent="0.25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</row>
    <row r="288" spans="3:118" x14ac:dyDescent="0.25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</row>
    <row r="289" spans="3:118" x14ac:dyDescent="0.25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</row>
    <row r="290" spans="3:118" x14ac:dyDescent="0.25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</row>
    <row r="291" spans="3:118" x14ac:dyDescent="0.25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</row>
    <row r="292" spans="3:118" x14ac:dyDescent="0.25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</row>
    <row r="293" spans="3:118" x14ac:dyDescent="0.25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</row>
    <row r="294" spans="3:118" x14ac:dyDescent="0.25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</row>
    <row r="295" spans="3:118" x14ac:dyDescent="0.25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</row>
    <row r="296" spans="3:118" x14ac:dyDescent="0.25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</row>
    <row r="297" spans="3:118" x14ac:dyDescent="0.25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</row>
    <row r="298" spans="3:118" x14ac:dyDescent="0.25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</row>
    <row r="299" spans="3:118" x14ac:dyDescent="0.25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</row>
    <row r="300" spans="3:118" x14ac:dyDescent="0.25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</row>
    <row r="301" spans="3:118" x14ac:dyDescent="0.25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</row>
    <row r="302" spans="3:118" x14ac:dyDescent="0.25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</row>
    <row r="303" spans="3:118" x14ac:dyDescent="0.25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</row>
    <row r="304" spans="3:118" x14ac:dyDescent="0.25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</row>
    <row r="305" spans="3:118" x14ac:dyDescent="0.25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</row>
    <row r="306" spans="3:118" x14ac:dyDescent="0.25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</row>
    <row r="307" spans="3:118" x14ac:dyDescent="0.25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</row>
    <row r="308" spans="3:118" x14ac:dyDescent="0.25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</row>
    <row r="309" spans="3:118" x14ac:dyDescent="0.25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</row>
    <row r="310" spans="3:118" x14ac:dyDescent="0.25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</row>
    <row r="311" spans="3:118" x14ac:dyDescent="0.25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</row>
    <row r="312" spans="3:118" x14ac:dyDescent="0.25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</row>
    <row r="313" spans="3:118" x14ac:dyDescent="0.25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</row>
    <row r="314" spans="3:118" x14ac:dyDescent="0.25"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</row>
    <row r="315" spans="3:118" x14ac:dyDescent="0.25"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</row>
    <row r="316" spans="3:118" x14ac:dyDescent="0.25"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</row>
    <row r="317" spans="3:118" x14ac:dyDescent="0.25"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</row>
    <row r="318" spans="3:118" x14ac:dyDescent="0.25"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</row>
    <row r="319" spans="3:118" x14ac:dyDescent="0.25"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</row>
    <row r="320" spans="3:118" x14ac:dyDescent="0.25"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</row>
    <row r="321" spans="3:118" x14ac:dyDescent="0.25"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</row>
    <row r="322" spans="3:118" x14ac:dyDescent="0.25"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</row>
    <row r="323" spans="3:118" x14ac:dyDescent="0.25"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</row>
    <row r="324" spans="3:118" x14ac:dyDescent="0.25"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</row>
    <row r="325" spans="3:118" x14ac:dyDescent="0.25"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</row>
    <row r="326" spans="3:118" x14ac:dyDescent="0.25"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</row>
    <row r="327" spans="3:118" x14ac:dyDescent="0.25"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</row>
    <row r="328" spans="3:118" x14ac:dyDescent="0.25"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</row>
    <row r="329" spans="3:118" x14ac:dyDescent="0.25"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</row>
    <row r="330" spans="3:118" x14ac:dyDescent="0.25"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</row>
    <row r="331" spans="3:118" x14ac:dyDescent="0.25"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</row>
    <row r="332" spans="3:118" x14ac:dyDescent="0.25"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</row>
    <row r="333" spans="3:118" x14ac:dyDescent="0.25"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</row>
    <row r="334" spans="3:118" x14ac:dyDescent="0.25"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</row>
    <row r="335" spans="3:118" x14ac:dyDescent="0.25"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</row>
    <row r="336" spans="3:118" x14ac:dyDescent="0.25"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</row>
    <row r="337" spans="3:118" x14ac:dyDescent="0.25"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</row>
    <row r="338" spans="3:118" x14ac:dyDescent="0.25"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</row>
    <row r="339" spans="3:118" x14ac:dyDescent="0.25"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</row>
    <row r="340" spans="3:118" x14ac:dyDescent="0.25"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</row>
    <row r="341" spans="3:118" x14ac:dyDescent="0.25"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</row>
    <row r="342" spans="3:118" x14ac:dyDescent="0.25"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</row>
    <row r="343" spans="3:118" x14ac:dyDescent="0.25"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</row>
    <row r="344" spans="3:118" x14ac:dyDescent="0.25"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</row>
    <row r="345" spans="3:118" x14ac:dyDescent="0.25"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</row>
    <row r="346" spans="3:118" x14ac:dyDescent="0.25"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</row>
    <row r="347" spans="3:118" x14ac:dyDescent="0.25"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</row>
    <row r="348" spans="3:118" x14ac:dyDescent="0.25"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</row>
    <row r="349" spans="3:118" x14ac:dyDescent="0.25"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</row>
    <row r="350" spans="3:118" x14ac:dyDescent="0.25"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</row>
    <row r="351" spans="3:118" x14ac:dyDescent="0.25"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</row>
    <row r="352" spans="3:118" x14ac:dyDescent="0.25"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</row>
    <row r="353" spans="3:118" x14ac:dyDescent="0.25"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</row>
    <row r="354" spans="3:118" x14ac:dyDescent="0.25"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</row>
    <row r="355" spans="3:118" x14ac:dyDescent="0.25"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</row>
    <row r="356" spans="3:118" x14ac:dyDescent="0.25"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</row>
    <row r="357" spans="3:118" x14ac:dyDescent="0.25"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</row>
    <row r="358" spans="3:118" x14ac:dyDescent="0.25"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</row>
    <row r="359" spans="3:118" x14ac:dyDescent="0.25"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</row>
    <row r="360" spans="3:118" x14ac:dyDescent="0.25"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</row>
    <row r="361" spans="3:118" x14ac:dyDescent="0.25"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</row>
    <row r="362" spans="3:118" x14ac:dyDescent="0.25"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</row>
    <row r="363" spans="3:118" x14ac:dyDescent="0.25"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</row>
    <row r="364" spans="3:118" x14ac:dyDescent="0.25"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</row>
    <row r="365" spans="3:118" x14ac:dyDescent="0.25"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</row>
    <row r="366" spans="3:118" x14ac:dyDescent="0.25"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</row>
    <row r="367" spans="3:118" x14ac:dyDescent="0.25"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</row>
    <row r="368" spans="3:118" x14ac:dyDescent="0.25"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</row>
    <row r="369" spans="3:118" x14ac:dyDescent="0.25"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</row>
    <row r="370" spans="3:118" x14ac:dyDescent="0.25"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</row>
    <row r="371" spans="3:118" x14ac:dyDescent="0.25"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</row>
    <row r="372" spans="3:118" x14ac:dyDescent="0.25"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</row>
    <row r="373" spans="3:118" x14ac:dyDescent="0.25"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</row>
    <row r="374" spans="3:118" x14ac:dyDescent="0.25"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</row>
    <row r="375" spans="3:118" x14ac:dyDescent="0.25"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</row>
    <row r="376" spans="3:118" x14ac:dyDescent="0.25"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</row>
    <row r="377" spans="3:118" x14ac:dyDescent="0.25"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</row>
    <row r="378" spans="3:118" x14ac:dyDescent="0.25">
      <c r="C378" s="1"/>
      <c r="D378" s="1"/>
      <c r="E378" s="1"/>
      <c r="F378" s="1"/>
      <c r="G378" s="1"/>
      <c r="H378" s="1"/>
      <c r="I378" s="1"/>
    </row>
  </sheetData>
  <sheetProtection sheet="1" objects="1" scenarios="1"/>
  <dataValidations count="1">
    <dataValidation type="list" allowBlank="1" showInputMessage="1" showErrorMessage="1" sqref="C4" xr:uid="{D2B78D6C-B5AC-4B0E-BF1B-2B1DABD2079C}">
      <formula1>Cycle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FTE Estimator</vt:lpstr>
      <vt:lpstr>Example</vt:lpstr>
      <vt:lpstr>Example!Cycle</vt:lpstr>
      <vt:lpstr>Cycle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Erickson</dc:creator>
  <cp:lastModifiedBy>Joe Erickson</cp:lastModifiedBy>
  <dcterms:created xsi:type="dcterms:W3CDTF">2020-05-28T17:26:06Z</dcterms:created>
  <dcterms:modified xsi:type="dcterms:W3CDTF">2020-06-09T19:31:42Z</dcterms:modified>
</cp:coreProperties>
</file>